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nc\Desktop\2023 Budgets\Complete\"/>
    </mc:Choice>
  </mc:AlternateContent>
  <xr:revisionPtr revIDLastSave="0" documentId="13_ncr:1_{01AF26AA-A30D-4F42-99C1-30E60C3C901B}" xr6:coauthVersionLast="47" xr6:coauthVersionMax="47" xr10:uidLastSave="{00000000-0000-0000-0000-000000000000}"/>
  <bookViews>
    <workbookView xWindow="-108" yWindow="-108" windowWidth="30936" windowHeight="16896" xr2:uid="{A624EE9D-68B7-4505-BD87-D8EEE72E201B}"/>
  </bookViews>
  <sheets>
    <sheet name="2023 Budget" sheetId="3" r:id="rId1"/>
    <sheet name="Payroll" sheetId="4" r:id="rId2"/>
    <sheet name="Management Summary" sheetId="5" r:id="rId3"/>
    <sheet name="12 Month for Budget PrepSept" sheetId="1" r:id="rId4"/>
    <sheet name="Detail Trial Balance" sheetId="2" r:id="rId5"/>
  </sheets>
  <definedNames>
    <definedName name="_xlnm.Print_Titles" localSheetId="3">'12 Month for Budget PrepSept'!$5:$5</definedName>
    <definedName name="_xlnm.Print_Titles" localSheetId="4">'Detail Trial Balance'!$5:$6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" i="3" l="1"/>
  <c r="Q25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41" i="3"/>
  <c r="Q42" i="3"/>
  <c r="Q43" i="3"/>
  <c r="Q44" i="3"/>
  <c r="Q45" i="3"/>
  <c r="Q23" i="3"/>
  <c r="P58" i="3"/>
  <c r="E58" i="3"/>
  <c r="F58" i="3"/>
  <c r="G58" i="3"/>
  <c r="H58" i="3"/>
  <c r="I58" i="3"/>
  <c r="J58" i="3"/>
  <c r="K58" i="3"/>
  <c r="L58" i="3"/>
  <c r="M58" i="3"/>
  <c r="N58" i="3"/>
  <c r="O58" i="3"/>
  <c r="D58" i="3"/>
  <c r="F24" i="4" l="1"/>
  <c r="C54" i="3"/>
  <c r="D54" i="3" s="1"/>
  <c r="D47" i="3"/>
  <c r="C44" i="3"/>
  <c r="D44" i="3" s="1"/>
  <c r="C43" i="3"/>
  <c r="D43" i="3" s="1"/>
  <c r="C33" i="3"/>
  <c r="D33" i="3" s="1"/>
  <c r="C32" i="3"/>
  <c r="XBI56" i="3"/>
  <c r="XBJ56" i="3" s="1"/>
  <c r="XAS56" i="3"/>
  <c r="XAT56" i="3" s="1"/>
  <c r="XAC56" i="3"/>
  <c r="XAD56" i="3" s="1"/>
  <c r="WZM56" i="3"/>
  <c r="WZN56" i="3" s="1"/>
  <c r="WYW56" i="3"/>
  <c r="WYX56" i="3" s="1"/>
  <c r="WYG56" i="3"/>
  <c r="WYH56" i="3" s="1"/>
  <c r="WXQ56" i="3"/>
  <c r="WXR56" i="3" s="1"/>
  <c r="WXA56" i="3"/>
  <c r="WXB56" i="3" s="1"/>
  <c r="WWK56" i="3"/>
  <c r="WWL56" i="3" s="1"/>
  <c r="WVU56" i="3"/>
  <c r="WVV56" i="3" s="1"/>
  <c r="WVE56" i="3"/>
  <c r="WVF56" i="3" s="1"/>
  <c r="WUO56" i="3"/>
  <c r="WUP56" i="3" s="1"/>
  <c r="WTY56" i="3"/>
  <c r="WTZ56" i="3" s="1"/>
  <c r="WTI56" i="3"/>
  <c r="WTJ56" i="3" s="1"/>
  <c r="WSS56" i="3"/>
  <c r="WST56" i="3" s="1"/>
  <c r="WSC56" i="3"/>
  <c r="WSD56" i="3" s="1"/>
  <c r="WRM56" i="3"/>
  <c r="WRN56" i="3" s="1"/>
  <c r="WQW56" i="3"/>
  <c r="WQX56" i="3" s="1"/>
  <c r="WQG56" i="3"/>
  <c r="WQH56" i="3" s="1"/>
  <c r="WPQ56" i="3"/>
  <c r="WPR56" i="3" s="1"/>
  <c r="WPA56" i="3"/>
  <c r="WPB56" i="3" s="1"/>
  <c r="WOK56" i="3"/>
  <c r="WOL56" i="3" s="1"/>
  <c r="WNU56" i="3"/>
  <c r="WNV56" i="3" s="1"/>
  <c r="WNE56" i="3"/>
  <c r="WNF56" i="3" s="1"/>
  <c r="WMO56" i="3"/>
  <c r="WMP56" i="3" s="1"/>
  <c r="WLY56" i="3"/>
  <c r="WLZ56" i="3" s="1"/>
  <c r="WLI56" i="3"/>
  <c r="WLJ56" i="3" s="1"/>
  <c r="WKS56" i="3"/>
  <c r="WKT56" i="3" s="1"/>
  <c r="WKC56" i="3"/>
  <c r="WKD56" i="3" s="1"/>
  <c r="WJM56" i="3"/>
  <c r="WJN56" i="3" s="1"/>
  <c r="WIW56" i="3"/>
  <c r="WIX56" i="3" s="1"/>
  <c r="WIG56" i="3"/>
  <c r="WIH56" i="3" s="1"/>
  <c r="WHQ56" i="3"/>
  <c r="WHR56" i="3" s="1"/>
  <c r="WHA56" i="3"/>
  <c r="WHB56" i="3" s="1"/>
  <c r="WGK56" i="3"/>
  <c r="WGL56" i="3" s="1"/>
  <c r="WFU56" i="3"/>
  <c r="WFV56" i="3" s="1"/>
  <c r="WFE56" i="3"/>
  <c r="WFF56" i="3" s="1"/>
  <c r="WEO56" i="3"/>
  <c r="WEP56" i="3" s="1"/>
  <c r="WDY56" i="3"/>
  <c r="WDZ56" i="3" s="1"/>
  <c r="WDI56" i="3"/>
  <c r="WDJ56" i="3" s="1"/>
  <c r="WCS56" i="3"/>
  <c r="WCT56" i="3" s="1"/>
  <c r="WCC56" i="3"/>
  <c r="WCD56" i="3" s="1"/>
  <c r="WBM56" i="3"/>
  <c r="WBN56" i="3" s="1"/>
  <c r="WAW56" i="3"/>
  <c r="WAX56" i="3" s="1"/>
  <c r="WAG56" i="3"/>
  <c r="WAH56" i="3" s="1"/>
  <c r="VZQ56" i="3"/>
  <c r="VZR56" i="3" s="1"/>
  <c r="VZA56" i="3"/>
  <c r="VZB56" i="3" s="1"/>
  <c r="VYK56" i="3"/>
  <c r="VYL56" i="3" s="1"/>
  <c r="VXU56" i="3"/>
  <c r="VXV56" i="3" s="1"/>
  <c r="VXE56" i="3"/>
  <c r="VXF56" i="3" s="1"/>
  <c r="VWO56" i="3"/>
  <c r="VWP56" i="3" s="1"/>
  <c r="VVY56" i="3"/>
  <c r="VVZ56" i="3" s="1"/>
  <c r="VVI56" i="3"/>
  <c r="VVJ56" i="3" s="1"/>
  <c r="VUS56" i="3"/>
  <c r="VUT56" i="3" s="1"/>
  <c r="VUC56" i="3"/>
  <c r="VUD56" i="3" s="1"/>
  <c r="VTM56" i="3"/>
  <c r="VTN56" i="3" s="1"/>
  <c r="VSW56" i="3"/>
  <c r="VSX56" i="3" s="1"/>
  <c r="VSG56" i="3"/>
  <c r="VSH56" i="3" s="1"/>
  <c r="VRQ56" i="3"/>
  <c r="VRR56" i="3" s="1"/>
  <c r="VRA56" i="3"/>
  <c r="VRB56" i="3" s="1"/>
  <c r="VQK56" i="3"/>
  <c r="VQL56" i="3" s="1"/>
  <c r="VPU56" i="3"/>
  <c r="VPV56" i="3" s="1"/>
  <c r="VPE56" i="3"/>
  <c r="VPF56" i="3" s="1"/>
  <c r="VOO56" i="3"/>
  <c r="VOP56" i="3" s="1"/>
  <c r="VNY56" i="3"/>
  <c r="VNZ56" i="3" s="1"/>
  <c r="VNI56" i="3"/>
  <c r="VNJ56" i="3" s="1"/>
  <c r="VMS56" i="3"/>
  <c r="VMT56" i="3" s="1"/>
  <c r="VMC56" i="3"/>
  <c r="VMD56" i="3" s="1"/>
  <c r="VLM56" i="3"/>
  <c r="VLN56" i="3" s="1"/>
  <c r="VKW56" i="3"/>
  <c r="VKX56" i="3" s="1"/>
  <c r="VKG56" i="3"/>
  <c r="VKH56" i="3" s="1"/>
  <c r="VJQ56" i="3"/>
  <c r="VJR56" i="3" s="1"/>
  <c r="VJA56" i="3"/>
  <c r="VJB56" i="3" s="1"/>
  <c r="VIK56" i="3"/>
  <c r="VIL56" i="3" s="1"/>
  <c r="VHU56" i="3"/>
  <c r="VHV56" i="3" s="1"/>
  <c r="VHE56" i="3"/>
  <c r="VHF56" i="3" s="1"/>
  <c r="VGO56" i="3"/>
  <c r="VGP56" i="3" s="1"/>
  <c r="VFY56" i="3"/>
  <c r="VFZ56" i="3" s="1"/>
  <c r="VFI56" i="3"/>
  <c r="VFJ56" i="3" s="1"/>
  <c r="VES56" i="3"/>
  <c r="VET56" i="3" s="1"/>
  <c r="VEC56" i="3"/>
  <c r="VED56" i="3" s="1"/>
  <c r="VDM56" i="3"/>
  <c r="VDN56" i="3" s="1"/>
  <c r="VCW56" i="3"/>
  <c r="VCX56" i="3" s="1"/>
  <c r="VCG56" i="3"/>
  <c r="VCH56" i="3" s="1"/>
  <c r="VBQ56" i="3"/>
  <c r="VBR56" i="3" s="1"/>
  <c r="VBA56" i="3"/>
  <c r="VBB56" i="3" s="1"/>
  <c r="VAK56" i="3"/>
  <c r="VAL56" i="3" s="1"/>
  <c r="UZU56" i="3"/>
  <c r="UZV56" i="3" s="1"/>
  <c r="UZE56" i="3"/>
  <c r="UZF56" i="3" s="1"/>
  <c r="UYO56" i="3"/>
  <c r="UYP56" i="3" s="1"/>
  <c r="UXY56" i="3"/>
  <c r="UXZ56" i="3" s="1"/>
  <c r="UXI56" i="3"/>
  <c r="UXJ56" i="3" s="1"/>
  <c r="UWS56" i="3"/>
  <c r="UWT56" i="3" s="1"/>
  <c r="UWC56" i="3"/>
  <c r="UWD56" i="3" s="1"/>
  <c r="UVM56" i="3"/>
  <c r="UVN56" i="3" s="1"/>
  <c r="UUW56" i="3"/>
  <c r="UUX56" i="3" s="1"/>
  <c r="UUG56" i="3"/>
  <c r="UUH56" i="3" s="1"/>
  <c r="UTQ56" i="3"/>
  <c r="UTR56" i="3" s="1"/>
  <c r="UTA56" i="3"/>
  <c r="UTB56" i="3" s="1"/>
  <c r="USK56" i="3"/>
  <c r="USL56" i="3" s="1"/>
  <c r="URU56" i="3"/>
  <c r="URV56" i="3" s="1"/>
  <c r="URE56" i="3"/>
  <c r="URF56" i="3" s="1"/>
  <c r="UQO56" i="3"/>
  <c r="UQP56" i="3" s="1"/>
  <c r="UPY56" i="3"/>
  <c r="UPZ56" i="3" s="1"/>
  <c r="UPI56" i="3"/>
  <c r="UPJ56" i="3" s="1"/>
  <c r="UOS56" i="3"/>
  <c r="UOT56" i="3" s="1"/>
  <c r="UOC56" i="3"/>
  <c r="UOD56" i="3" s="1"/>
  <c r="UNM56" i="3"/>
  <c r="UNN56" i="3" s="1"/>
  <c r="UMW56" i="3"/>
  <c r="UMX56" i="3" s="1"/>
  <c r="UMG56" i="3"/>
  <c r="UMH56" i="3" s="1"/>
  <c r="ULQ56" i="3"/>
  <c r="ULR56" i="3" s="1"/>
  <c r="ULA56" i="3"/>
  <c r="ULB56" i="3" s="1"/>
  <c r="UKK56" i="3"/>
  <c r="UKL56" i="3" s="1"/>
  <c r="UJU56" i="3"/>
  <c r="UJV56" i="3" s="1"/>
  <c r="UJE56" i="3"/>
  <c r="UJF56" i="3" s="1"/>
  <c r="UIO56" i="3"/>
  <c r="UIP56" i="3" s="1"/>
  <c r="UHY56" i="3"/>
  <c r="UHZ56" i="3" s="1"/>
  <c r="UHI56" i="3"/>
  <c r="UHJ56" i="3" s="1"/>
  <c r="UGS56" i="3"/>
  <c r="UGT56" i="3" s="1"/>
  <c r="UGC56" i="3"/>
  <c r="UGD56" i="3" s="1"/>
  <c r="UFM56" i="3"/>
  <c r="UFN56" i="3" s="1"/>
  <c r="UEW56" i="3"/>
  <c r="UEX56" i="3" s="1"/>
  <c r="UEG56" i="3"/>
  <c r="UEH56" i="3" s="1"/>
  <c r="UDQ56" i="3"/>
  <c r="UDR56" i="3" s="1"/>
  <c r="UDA56" i="3"/>
  <c r="UDB56" i="3" s="1"/>
  <c r="UCK56" i="3"/>
  <c r="UCL56" i="3" s="1"/>
  <c r="UBU56" i="3"/>
  <c r="UBV56" i="3" s="1"/>
  <c r="UBE56" i="3"/>
  <c r="UBF56" i="3" s="1"/>
  <c r="UAO56" i="3"/>
  <c r="UAP56" i="3" s="1"/>
  <c r="TZY56" i="3"/>
  <c r="TZZ56" i="3" s="1"/>
  <c r="TZI56" i="3"/>
  <c r="TZJ56" i="3" s="1"/>
  <c r="TYS56" i="3"/>
  <c r="TYT56" i="3" s="1"/>
  <c r="TYC56" i="3"/>
  <c r="TYD56" i="3" s="1"/>
  <c r="TXM56" i="3"/>
  <c r="TXN56" i="3" s="1"/>
  <c r="TWW56" i="3"/>
  <c r="TWX56" i="3" s="1"/>
  <c r="TWG56" i="3"/>
  <c r="TWH56" i="3" s="1"/>
  <c r="TVQ56" i="3"/>
  <c r="TVR56" i="3" s="1"/>
  <c r="TVA56" i="3"/>
  <c r="TVB56" i="3" s="1"/>
  <c r="TUK56" i="3"/>
  <c r="TUL56" i="3" s="1"/>
  <c r="TTU56" i="3"/>
  <c r="TTV56" i="3" s="1"/>
  <c r="TTE56" i="3"/>
  <c r="TTF56" i="3" s="1"/>
  <c r="TSO56" i="3"/>
  <c r="TSP56" i="3" s="1"/>
  <c r="TRY56" i="3"/>
  <c r="TRZ56" i="3" s="1"/>
  <c r="TRI56" i="3"/>
  <c r="TRJ56" i="3" s="1"/>
  <c r="TQS56" i="3"/>
  <c r="TQT56" i="3" s="1"/>
  <c r="TQC56" i="3"/>
  <c r="TQD56" i="3" s="1"/>
  <c r="TPM56" i="3"/>
  <c r="TPN56" i="3" s="1"/>
  <c r="TOW56" i="3"/>
  <c r="TOX56" i="3" s="1"/>
  <c r="TOG56" i="3"/>
  <c r="TOH56" i="3" s="1"/>
  <c r="TNQ56" i="3"/>
  <c r="TNR56" i="3" s="1"/>
  <c r="TNA56" i="3"/>
  <c r="TNB56" i="3" s="1"/>
  <c r="TMK56" i="3"/>
  <c r="TML56" i="3" s="1"/>
  <c r="TLU56" i="3"/>
  <c r="TLV56" i="3" s="1"/>
  <c r="TLE56" i="3"/>
  <c r="TLF56" i="3" s="1"/>
  <c r="TKO56" i="3"/>
  <c r="TKP56" i="3" s="1"/>
  <c r="TJY56" i="3"/>
  <c r="TJZ56" i="3" s="1"/>
  <c r="TJI56" i="3"/>
  <c r="TJJ56" i="3" s="1"/>
  <c r="TIS56" i="3"/>
  <c r="TIT56" i="3" s="1"/>
  <c r="TIC56" i="3"/>
  <c r="TID56" i="3" s="1"/>
  <c r="THM56" i="3"/>
  <c r="THN56" i="3" s="1"/>
  <c r="TGW56" i="3"/>
  <c r="TGX56" i="3" s="1"/>
  <c r="TGG56" i="3"/>
  <c r="TGH56" i="3" s="1"/>
  <c r="TFQ56" i="3"/>
  <c r="TFR56" i="3" s="1"/>
  <c r="TFA56" i="3"/>
  <c r="TFB56" i="3" s="1"/>
  <c r="TEK56" i="3"/>
  <c r="TEL56" i="3" s="1"/>
  <c r="TDU56" i="3"/>
  <c r="TDV56" i="3" s="1"/>
  <c r="TDE56" i="3"/>
  <c r="TDF56" i="3" s="1"/>
  <c r="TCO56" i="3"/>
  <c r="TCP56" i="3" s="1"/>
  <c r="TBY56" i="3"/>
  <c r="TBZ56" i="3" s="1"/>
  <c r="TBI56" i="3"/>
  <c r="TBJ56" i="3" s="1"/>
  <c r="TAS56" i="3"/>
  <c r="TAT56" i="3" s="1"/>
  <c r="TAC56" i="3"/>
  <c r="TAD56" i="3" s="1"/>
  <c r="SZM56" i="3"/>
  <c r="SZN56" i="3" s="1"/>
  <c r="SYW56" i="3"/>
  <c r="SYX56" i="3" s="1"/>
  <c r="SYG56" i="3"/>
  <c r="SYH56" i="3" s="1"/>
  <c r="SXQ56" i="3"/>
  <c r="SXR56" i="3" s="1"/>
  <c r="SXA56" i="3"/>
  <c r="SXB56" i="3" s="1"/>
  <c r="SWK56" i="3"/>
  <c r="SWL56" i="3" s="1"/>
  <c r="SVU56" i="3"/>
  <c r="SVV56" i="3" s="1"/>
  <c r="SVE56" i="3"/>
  <c r="SVF56" i="3" s="1"/>
  <c r="SUO56" i="3"/>
  <c r="SUP56" i="3" s="1"/>
  <c r="STY56" i="3"/>
  <c r="STZ56" i="3" s="1"/>
  <c r="STI56" i="3"/>
  <c r="STJ56" i="3" s="1"/>
  <c r="SSS56" i="3"/>
  <c r="SST56" i="3" s="1"/>
  <c r="SSC56" i="3"/>
  <c r="SSD56" i="3" s="1"/>
  <c r="SRM56" i="3"/>
  <c r="SRN56" i="3" s="1"/>
  <c r="SQW56" i="3"/>
  <c r="SQX56" i="3" s="1"/>
  <c r="SQG56" i="3"/>
  <c r="SQH56" i="3" s="1"/>
  <c r="SPQ56" i="3"/>
  <c r="SPR56" i="3" s="1"/>
  <c r="SPA56" i="3"/>
  <c r="SPB56" i="3" s="1"/>
  <c r="SOK56" i="3"/>
  <c r="SOL56" i="3" s="1"/>
  <c r="SNU56" i="3"/>
  <c r="SNV56" i="3" s="1"/>
  <c r="SNE56" i="3"/>
  <c r="SNF56" i="3" s="1"/>
  <c r="SMO56" i="3"/>
  <c r="SMP56" i="3" s="1"/>
  <c r="SLY56" i="3"/>
  <c r="SLZ56" i="3" s="1"/>
  <c r="SLI56" i="3"/>
  <c r="SLJ56" i="3" s="1"/>
  <c r="SKS56" i="3"/>
  <c r="SKT56" i="3" s="1"/>
  <c r="SKC56" i="3"/>
  <c r="SKD56" i="3" s="1"/>
  <c r="SJM56" i="3"/>
  <c r="SJN56" i="3" s="1"/>
  <c r="SIW56" i="3"/>
  <c r="SIX56" i="3" s="1"/>
  <c r="SIG56" i="3"/>
  <c r="SIH56" i="3" s="1"/>
  <c r="SHQ56" i="3"/>
  <c r="SHR56" i="3" s="1"/>
  <c r="SHA56" i="3"/>
  <c r="SHB56" i="3" s="1"/>
  <c r="SGK56" i="3"/>
  <c r="SGL56" i="3" s="1"/>
  <c r="SFU56" i="3"/>
  <c r="SFV56" i="3" s="1"/>
  <c r="SFE56" i="3"/>
  <c r="SFF56" i="3" s="1"/>
  <c r="SEO56" i="3"/>
  <c r="SEP56" i="3" s="1"/>
  <c r="SDY56" i="3"/>
  <c r="SDZ56" i="3" s="1"/>
  <c r="SDI56" i="3"/>
  <c r="SDJ56" i="3" s="1"/>
  <c r="SCS56" i="3"/>
  <c r="SCT56" i="3" s="1"/>
  <c r="SCC56" i="3"/>
  <c r="SCD56" i="3" s="1"/>
  <c r="SBM56" i="3"/>
  <c r="SBN56" i="3" s="1"/>
  <c r="SAW56" i="3"/>
  <c r="SAX56" i="3" s="1"/>
  <c r="SAG56" i="3"/>
  <c r="SAH56" i="3" s="1"/>
  <c r="RZQ56" i="3"/>
  <c r="RZR56" i="3" s="1"/>
  <c r="RZA56" i="3"/>
  <c r="RZB56" i="3" s="1"/>
  <c r="RYK56" i="3"/>
  <c r="RYL56" i="3" s="1"/>
  <c r="RXU56" i="3"/>
  <c r="RXV56" i="3" s="1"/>
  <c r="RXE56" i="3"/>
  <c r="RXF56" i="3" s="1"/>
  <c r="RWO56" i="3"/>
  <c r="RWP56" i="3" s="1"/>
  <c r="RVY56" i="3"/>
  <c r="RVZ56" i="3" s="1"/>
  <c r="RVI56" i="3"/>
  <c r="RVJ56" i="3" s="1"/>
  <c r="RUS56" i="3"/>
  <c r="RUT56" i="3" s="1"/>
  <c r="RUC56" i="3"/>
  <c r="RUD56" i="3" s="1"/>
  <c r="RTM56" i="3"/>
  <c r="RTN56" i="3" s="1"/>
  <c r="RSW56" i="3"/>
  <c r="RSX56" i="3" s="1"/>
  <c r="RSG56" i="3"/>
  <c r="RSH56" i="3" s="1"/>
  <c r="RRQ56" i="3"/>
  <c r="RRR56" i="3" s="1"/>
  <c r="RRA56" i="3"/>
  <c r="RRB56" i="3" s="1"/>
  <c r="RQK56" i="3"/>
  <c r="RQL56" i="3" s="1"/>
  <c r="RPU56" i="3"/>
  <c r="RPV56" i="3" s="1"/>
  <c r="RPE56" i="3"/>
  <c r="RPF56" i="3" s="1"/>
  <c r="ROO56" i="3"/>
  <c r="ROP56" i="3" s="1"/>
  <c r="RNY56" i="3"/>
  <c r="RNZ56" i="3" s="1"/>
  <c r="RNI56" i="3"/>
  <c r="RNJ56" i="3" s="1"/>
  <c r="RMS56" i="3"/>
  <c r="RMT56" i="3" s="1"/>
  <c r="RMC56" i="3"/>
  <c r="RMD56" i="3" s="1"/>
  <c r="RLM56" i="3"/>
  <c r="RLN56" i="3" s="1"/>
  <c r="RKW56" i="3"/>
  <c r="RKX56" i="3" s="1"/>
  <c r="RKG56" i="3"/>
  <c r="RKH56" i="3" s="1"/>
  <c r="RJQ56" i="3"/>
  <c r="RJR56" i="3" s="1"/>
  <c r="RJA56" i="3"/>
  <c r="RJB56" i="3" s="1"/>
  <c r="RIK56" i="3"/>
  <c r="RIL56" i="3" s="1"/>
  <c r="RHU56" i="3"/>
  <c r="RHV56" i="3" s="1"/>
  <c r="RHE56" i="3"/>
  <c r="RHF56" i="3" s="1"/>
  <c r="RGO56" i="3"/>
  <c r="RGP56" i="3" s="1"/>
  <c r="RFY56" i="3"/>
  <c r="RFZ56" i="3" s="1"/>
  <c r="RFI56" i="3"/>
  <c r="RFJ56" i="3" s="1"/>
  <c r="RES56" i="3"/>
  <c r="RET56" i="3" s="1"/>
  <c r="REC56" i="3"/>
  <c r="RED56" i="3" s="1"/>
  <c r="RDM56" i="3"/>
  <c r="RDN56" i="3" s="1"/>
  <c r="RCW56" i="3"/>
  <c r="RCX56" i="3" s="1"/>
  <c r="RCG56" i="3"/>
  <c r="RCH56" i="3" s="1"/>
  <c r="RBQ56" i="3"/>
  <c r="RBR56" i="3" s="1"/>
  <c r="RBA56" i="3"/>
  <c r="RBB56" i="3" s="1"/>
  <c r="RAK56" i="3"/>
  <c r="RAL56" i="3" s="1"/>
  <c r="QZU56" i="3"/>
  <c r="QZV56" i="3" s="1"/>
  <c r="QZE56" i="3"/>
  <c r="QZF56" i="3" s="1"/>
  <c r="QYO56" i="3"/>
  <c r="QYP56" i="3" s="1"/>
  <c r="QXY56" i="3"/>
  <c r="QXZ56" i="3" s="1"/>
  <c r="QXI56" i="3"/>
  <c r="QXJ56" i="3" s="1"/>
  <c r="QWS56" i="3"/>
  <c r="QWT56" i="3" s="1"/>
  <c r="QWC56" i="3"/>
  <c r="QWD56" i="3" s="1"/>
  <c r="QVM56" i="3"/>
  <c r="QVN56" i="3" s="1"/>
  <c r="QUW56" i="3"/>
  <c r="QUX56" i="3" s="1"/>
  <c r="QUG56" i="3"/>
  <c r="QUH56" i="3" s="1"/>
  <c r="QTQ56" i="3"/>
  <c r="QTR56" i="3" s="1"/>
  <c r="QTA56" i="3"/>
  <c r="QTB56" i="3" s="1"/>
  <c r="QSK56" i="3"/>
  <c r="QSL56" i="3" s="1"/>
  <c r="QRU56" i="3"/>
  <c r="QRV56" i="3" s="1"/>
  <c r="QRE56" i="3"/>
  <c r="QRF56" i="3" s="1"/>
  <c r="QQO56" i="3"/>
  <c r="QQP56" i="3" s="1"/>
  <c r="QPY56" i="3"/>
  <c r="QPZ56" i="3" s="1"/>
  <c r="QPI56" i="3"/>
  <c r="QPJ56" i="3" s="1"/>
  <c r="QOS56" i="3"/>
  <c r="QOT56" i="3" s="1"/>
  <c r="QOC56" i="3"/>
  <c r="QOD56" i="3" s="1"/>
  <c r="QNM56" i="3"/>
  <c r="QNN56" i="3" s="1"/>
  <c r="QMW56" i="3"/>
  <c r="QMX56" i="3" s="1"/>
  <c r="QMG56" i="3"/>
  <c r="QMH56" i="3" s="1"/>
  <c r="QLQ56" i="3"/>
  <c r="QLR56" i="3" s="1"/>
  <c r="QLA56" i="3"/>
  <c r="QLB56" i="3" s="1"/>
  <c r="QKK56" i="3"/>
  <c r="QKL56" i="3" s="1"/>
  <c r="QJU56" i="3"/>
  <c r="QJV56" i="3" s="1"/>
  <c r="QJE56" i="3"/>
  <c r="QJF56" i="3" s="1"/>
  <c r="QIO56" i="3"/>
  <c r="QIP56" i="3" s="1"/>
  <c r="QHY56" i="3"/>
  <c r="QHZ56" i="3" s="1"/>
  <c r="QHI56" i="3"/>
  <c r="QHJ56" i="3" s="1"/>
  <c r="QGS56" i="3"/>
  <c r="QGT56" i="3" s="1"/>
  <c r="QGC56" i="3"/>
  <c r="QGD56" i="3" s="1"/>
  <c r="QFM56" i="3"/>
  <c r="QFN56" i="3" s="1"/>
  <c r="QEW56" i="3"/>
  <c r="QEX56" i="3" s="1"/>
  <c r="QEG56" i="3"/>
  <c r="QEH56" i="3" s="1"/>
  <c r="QDQ56" i="3"/>
  <c r="QDR56" i="3" s="1"/>
  <c r="QDA56" i="3"/>
  <c r="QDB56" i="3" s="1"/>
  <c r="QCK56" i="3"/>
  <c r="QCL56" i="3" s="1"/>
  <c r="QBU56" i="3"/>
  <c r="QBV56" i="3" s="1"/>
  <c r="QBE56" i="3"/>
  <c r="QBF56" i="3" s="1"/>
  <c r="QAO56" i="3"/>
  <c r="QAP56" i="3" s="1"/>
  <c r="PZY56" i="3"/>
  <c r="PZZ56" i="3" s="1"/>
  <c r="PZI56" i="3"/>
  <c r="PZJ56" i="3" s="1"/>
  <c r="PYS56" i="3"/>
  <c r="PYT56" i="3" s="1"/>
  <c r="PYC56" i="3"/>
  <c r="PYD56" i="3" s="1"/>
  <c r="PXM56" i="3"/>
  <c r="PXN56" i="3" s="1"/>
  <c r="PWW56" i="3"/>
  <c r="PWX56" i="3" s="1"/>
  <c r="PWG56" i="3"/>
  <c r="PWH56" i="3" s="1"/>
  <c r="PVQ56" i="3"/>
  <c r="PVR56" i="3" s="1"/>
  <c r="PVA56" i="3"/>
  <c r="PVB56" i="3" s="1"/>
  <c r="PUK56" i="3"/>
  <c r="PUL56" i="3" s="1"/>
  <c r="PTU56" i="3"/>
  <c r="PTV56" i="3" s="1"/>
  <c r="PTE56" i="3"/>
  <c r="PTF56" i="3" s="1"/>
  <c r="PSO56" i="3"/>
  <c r="PSP56" i="3" s="1"/>
  <c r="PRY56" i="3"/>
  <c r="PRZ56" i="3" s="1"/>
  <c r="PRI56" i="3"/>
  <c r="PRJ56" i="3" s="1"/>
  <c r="PQS56" i="3"/>
  <c r="PQT56" i="3" s="1"/>
  <c r="PQC56" i="3"/>
  <c r="PQD56" i="3" s="1"/>
  <c r="PPM56" i="3"/>
  <c r="PPN56" i="3" s="1"/>
  <c r="POW56" i="3"/>
  <c r="POX56" i="3" s="1"/>
  <c r="POG56" i="3"/>
  <c r="POH56" i="3" s="1"/>
  <c r="PNQ56" i="3"/>
  <c r="PNR56" i="3" s="1"/>
  <c r="PNA56" i="3"/>
  <c r="PNB56" i="3" s="1"/>
  <c r="PMK56" i="3"/>
  <c r="PML56" i="3" s="1"/>
  <c r="PLU56" i="3"/>
  <c r="PLV56" i="3" s="1"/>
  <c r="PLE56" i="3"/>
  <c r="PLF56" i="3" s="1"/>
  <c r="PKO56" i="3"/>
  <c r="PKP56" i="3" s="1"/>
  <c r="PJY56" i="3"/>
  <c r="PJZ56" i="3" s="1"/>
  <c r="PJI56" i="3"/>
  <c r="PJJ56" i="3" s="1"/>
  <c r="PIS56" i="3"/>
  <c r="PIT56" i="3" s="1"/>
  <c r="PIC56" i="3"/>
  <c r="PID56" i="3" s="1"/>
  <c r="PHM56" i="3"/>
  <c r="PHN56" i="3" s="1"/>
  <c r="PGW56" i="3"/>
  <c r="PGX56" i="3" s="1"/>
  <c r="PGG56" i="3"/>
  <c r="PGH56" i="3" s="1"/>
  <c r="PFQ56" i="3"/>
  <c r="PFR56" i="3" s="1"/>
  <c r="PFA56" i="3"/>
  <c r="PFB56" i="3" s="1"/>
  <c r="PEK56" i="3"/>
  <c r="PEL56" i="3" s="1"/>
  <c r="PDU56" i="3"/>
  <c r="PDV56" i="3" s="1"/>
  <c r="PDE56" i="3"/>
  <c r="PDF56" i="3" s="1"/>
  <c r="PCO56" i="3"/>
  <c r="PCP56" i="3" s="1"/>
  <c r="PBY56" i="3"/>
  <c r="PBZ56" i="3" s="1"/>
  <c r="PBI56" i="3"/>
  <c r="PBJ56" i="3" s="1"/>
  <c r="PAS56" i="3"/>
  <c r="PAT56" i="3" s="1"/>
  <c r="PAC56" i="3"/>
  <c r="PAD56" i="3" s="1"/>
  <c r="OZM56" i="3"/>
  <c r="OZN56" i="3" s="1"/>
  <c r="OYW56" i="3"/>
  <c r="OYX56" i="3" s="1"/>
  <c r="OYG56" i="3"/>
  <c r="OYH56" i="3" s="1"/>
  <c r="OXQ56" i="3"/>
  <c r="OXR56" i="3" s="1"/>
  <c r="OXA56" i="3"/>
  <c r="OXB56" i="3" s="1"/>
  <c r="OWK56" i="3"/>
  <c r="OWL56" i="3" s="1"/>
  <c r="OVU56" i="3"/>
  <c r="OVV56" i="3" s="1"/>
  <c r="OVE56" i="3"/>
  <c r="OVF56" i="3" s="1"/>
  <c r="OUO56" i="3"/>
  <c r="OUP56" i="3" s="1"/>
  <c r="OTY56" i="3"/>
  <c r="OTZ56" i="3" s="1"/>
  <c r="OTI56" i="3"/>
  <c r="OTJ56" i="3" s="1"/>
  <c r="OSS56" i="3"/>
  <c r="OST56" i="3" s="1"/>
  <c r="OSC56" i="3"/>
  <c r="OSD56" i="3" s="1"/>
  <c r="ORM56" i="3"/>
  <c r="ORN56" i="3" s="1"/>
  <c r="OQW56" i="3"/>
  <c r="OQX56" i="3" s="1"/>
  <c r="OQG56" i="3"/>
  <c r="OQH56" i="3" s="1"/>
  <c r="OPQ56" i="3"/>
  <c r="OPR56" i="3" s="1"/>
  <c r="OPA56" i="3"/>
  <c r="OPB56" i="3" s="1"/>
  <c r="OOK56" i="3"/>
  <c r="OOL56" i="3" s="1"/>
  <c r="ONU56" i="3"/>
  <c r="ONV56" i="3" s="1"/>
  <c r="ONE56" i="3"/>
  <c r="ONF56" i="3" s="1"/>
  <c r="OMO56" i="3"/>
  <c r="OMP56" i="3" s="1"/>
  <c r="OLY56" i="3"/>
  <c r="OLZ56" i="3" s="1"/>
  <c r="OLI56" i="3"/>
  <c r="OLJ56" i="3" s="1"/>
  <c r="OKS56" i="3"/>
  <c r="OKT56" i="3" s="1"/>
  <c r="OKC56" i="3"/>
  <c r="OKD56" i="3" s="1"/>
  <c r="OJM56" i="3"/>
  <c r="OJN56" i="3" s="1"/>
  <c r="OIW56" i="3"/>
  <c r="OIX56" i="3" s="1"/>
  <c r="OIG56" i="3"/>
  <c r="OIH56" i="3" s="1"/>
  <c r="OHQ56" i="3"/>
  <c r="OHR56" i="3" s="1"/>
  <c r="OHA56" i="3"/>
  <c r="OHB56" i="3" s="1"/>
  <c r="OGK56" i="3"/>
  <c r="OGL56" i="3" s="1"/>
  <c r="OFU56" i="3"/>
  <c r="OFV56" i="3" s="1"/>
  <c r="OFE56" i="3"/>
  <c r="OFF56" i="3" s="1"/>
  <c r="OEO56" i="3"/>
  <c r="OEP56" i="3" s="1"/>
  <c r="ODY56" i="3"/>
  <c r="ODZ56" i="3" s="1"/>
  <c r="ODI56" i="3"/>
  <c r="ODJ56" i="3" s="1"/>
  <c r="OCS56" i="3"/>
  <c r="OCT56" i="3" s="1"/>
  <c r="OCC56" i="3"/>
  <c r="OCD56" i="3" s="1"/>
  <c r="OBM56" i="3"/>
  <c r="OBN56" i="3" s="1"/>
  <c r="OAW56" i="3"/>
  <c r="OAX56" i="3" s="1"/>
  <c r="OAG56" i="3"/>
  <c r="OAH56" i="3" s="1"/>
  <c r="NZQ56" i="3"/>
  <c r="NZR56" i="3" s="1"/>
  <c r="NZA56" i="3"/>
  <c r="NZB56" i="3" s="1"/>
  <c r="NYK56" i="3"/>
  <c r="NYL56" i="3" s="1"/>
  <c r="NXU56" i="3"/>
  <c r="NXV56" i="3" s="1"/>
  <c r="NXE56" i="3"/>
  <c r="NXF56" i="3" s="1"/>
  <c r="NWO56" i="3"/>
  <c r="NWP56" i="3" s="1"/>
  <c r="NVY56" i="3"/>
  <c r="NVZ56" i="3" s="1"/>
  <c r="NVI56" i="3"/>
  <c r="NVJ56" i="3" s="1"/>
  <c r="NUS56" i="3"/>
  <c r="NUT56" i="3" s="1"/>
  <c r="NUC56" i="3"/>
  <c r="NUD56" i="3" s="1"/>
  <c r="NTM56" i="3"/>
  <c r="NTN56" i="3" s="1"/>
  <c r="NSW56" i="3"/>
  <c r="NSX56" i="3" s="1"/>
  <c r="NSG56" i="3"/>
  <c r="NSH56" i="3" s="1"/>
  <c r="NRQ56" i="3"/>
  <c r="NRR56" i="3" s="1"/>
  <c r="NRA56" i="3"/>
  <c r="NRB56" i="3" s="1"/>
  <c r="NQK56" i="3"/>
  <c r="NQL56" i="3" s="1"/>
  <c r="NPU56" i="3"/>
  <c r="NPV56" i="3" s="1"/>
  <c r="NPE56" i="3"/>
  <c r="NPF56" i="3" s="1"/>
  <c r="NOO56" i="3"/>
  <c r="NOP56" i="3" s="1"/>
  <c r="NNY56" i="3"/>
  <c r="NNZ56" i="3" s="1"/>
  <c r="NNI56" i="3"/>
  <c r="NNJ56" i="3" s="1"/>
  <c r="NMS56" i="3"/>
  <c r="NMT56" i="3" s="1"/>
  <c r="NMC56" i="3"/>
  <c r="NMD56" i="3" s="1"/>
  <c r="NLM56" i="3"/>
  <c r="NLN56" i="3" s="1"/>
  <c r="NKW56" i="3"/>
  <c r="NKX56" i="3" s="1"/>
  <c r="NKG56" i="3"/>
  <c r="NKH56" i="3" s="1"/>
  <c r="NJQ56" i="3"/>
  <c r="NJR56" i="3" s="1"/>
  <c r="NJA56" i="3"/>
  <c r="NJB56" i="3" s="1"/>
  <c r="NIK56" i="3"/>
  <c r="NIL56" i="3" s="1"/>
  <c r="NHU56" i="3"/>
  <c r="NHV56" i="3" s="1"/>
  <c r="NHE56" i="3"/>
  <c r="NHF56" i="3" s="1"/>
  <c r="NGO56" i="3"/>
  <c r="NGP56" i="3" s="1"/>
  <c r="NFY56" i="3"/>
  <c r="NFZ56" i="3" s="1"/>
  <c r="NFI56" i="3"/>
  <c r="NFJ56" i="3" s="1"/>
  <c r="NES56" i="3"/>
  <c r="NET56" i="3" s="1"/>
  <c r="NEC56" i="3"/>
  <c r="NED56" i="3" s="1"/>
  <c r="NDM56" i="3"/>
  <c r="NDN56" i="3" s="1"/>
  <c r="NCW56" i="3"/>
  <c r="NCX56" i="3" s="1"/>
  <c r="NCG56" i="3"/>
  <c r="NCH56" i="3" s="1"/>
  <c r="NBQ56" i="3"/>
  <c r="NBR56" i="3" s="1"/>
  <c r="NBA56" i="3"/>
  <c r="NBB56" i="3" s="1"/>
  <c r="NAK56" i="3"/>
  <c r="NAL56" i="3" s="1"/>
  <c r="MZU56" i="3"/>
  <c r="MZV56" i="3" s="1"/>
  <c r="MZE56" i="3"/>
  <c r="MZF56" i="3" s="1"/>
  <c r="MYO56" i="3"/>
  <c r="MYP56" i="3" s="1"/>
  <c r="MXY56" i="3"/>
  <c r="MXZ56" i="3" s="1"/>
  <c r="MXI56" i="3"/>
  <c r="MXJ56" i="3" s="1"/>
  <c r="MWS56" i="3"/>
  <c r="MWT56" i="3" s="1"/>
  <c r="MWC56" i="3"/>
  <c r="MWD56" i="3" s="1"/>
  <c r="MVM56" i="3"/>
  <c r="MVN56" i="3" s="1"/>
  <c r="MUW56" i="3"/>
  <c r="MUX56" i="3" s="1"/>
  <c r="MUG56" i="3"/>
  <c r="MUH56" i="3" s="1"/>
  <c r="MTQ56" i="3"/>
  <c r="MTR56" i="3" s="1"/>
  <c r="MTA56" i="3"/>
  <c r="MTB56" i="3" s="1"/>
  <c r="MSK56" i="3"/>
  <c r="MSL56" i="3" s="1"/>
  <c r="MRU56" i="3"/>
  <c r="MRV56" i="3" s="1"/>
  <c r="MRE56" i="3"/>
  <c r="MRF56" i="3" s="1"/>
  <c r="MQO56" i="3"/>
  <c r="MQP56" i="3" s="1"/>
  <c r="MPY56" i="3"/>
  <c r="MPZ56" i="3" s="1"/>
  <c r="MPI56" i="3"/>
  <c r="MPJ56" i="3" s="1"/>
  <c r="MOS56" i="3"/>
  <c r="MOT56" i="3" s="1"/>
  <c r="MOC56" i="3"/>
  <c r="MOD56" i="3" s="1"/>
  <c r="MNM56" i="3"/>
  <c r="MNN56" i="3" s="1"/>
  <c r="MMW56" i="3"/>
  <c r="MMX56" i="3" s="1"/>
  <c r="MMG56" i="3"/>
  <c r="MMH56" i="3" s="1"/>
  <c r="MLQ56" i="3"/>
  <c r="MLR56" i="3" s="1"/>
  <c r="MLA56" i="3"/>
  <c r="MLB56" i="3" s="1"/>
  <c r="MKK56" i="3"/>
  <c r="MKL56" i="3" s="1"/>
  <c r="MJU56" i="3"/>
  <c r="MJV56" i="3" s="1"/>
  <c r="MJE56" i="3"/>
  <c r="MJF56" i="3" s="1"/>
  <c r="MIO56" i="3"/>
  <c r="MIP56" i="3" s="1"/>
  <c r="MHY56" i="3"/>
  <c r="MHZ56" i="3" s="1"/>
  <c r="MHI56" i="3"/>
  <c r="MHJ56" i="3" s="1"/>
  <c r="MGS56" i="3"/>
  <c r="MGT56" i="3" s="1"/>
  <c r="MGC56" i="3"/>
  <c r="MGD56" i="3" s="1"/>
  <c r="MFM56" i="3"/>
  <c r="MFN56" i="3" s="1"/>
  <c r="MEW56" i="3"/>
  <c r="MEX56" i="3" s="1"/>
  <c r="MEG56" i="3"/>
  <c r="MEH56" i="3" s="1"/>
  <c r="MDQ56" i="3"/>
  <c r="MDR56" i="3" s="1"/>
  <c r="MDA56" i="3"/>
  <c r="MDB56" i="3" s="1"/>
  <c r="MCK56" i="3"/>
  <c r="MCL56" i="3" s="1"/>
  <c r="MBU56" i="3"/>
  <c r="MBV56" i="3" s="1"/>
  <c r="MBE56" i="3"/>
  <c r="MBF56" i="3" s="1"/>
  <c r="MAO56" i="3"/>
  <c r="MAP56" i="3" s="1"/>
  <c r="LZY56" i="3"/>
  <c r="LZZ56" i="3" s="1"/>
  <c r="LZI56" i="3"/>
  <c r="LZJ56" i="3" s="1"/>
  <c r="LYS56" i="3"/>
  <c r="LYT56" i="3" s="1"/>
  <c r="LYC56" i="3"/>
  <c r="LYD56" i="3" s="1"/>
  <c r="LXM56" i="3"/>
  <c r="LXN56" i="3" s="1"/>
  <c r="LWW56" i="3"/>
  <c r="LWX56" i="3" s="1"/>
  <c r="LWG56" i="3"/>
  <c r="LWH56" i="3" s="1"/>
  <c r="LVQ56" i="3"/>
  <c r="LVR56" i="3" s="1"/>
  <c r="LVA56" i="3"/>
  <c r="LVB56" i="3" s="1"/>
  <c r="LUK56" i="3"/>
  <c r="LUL56" i="3" s="1"/>
  <c r="LTU56" i="3"/>
  <c r="LTV56" i="3" s="1"/>
  <c r="LTE56" i="3"/>
  <c r="LTF56" i="3" s="1"/>
  <c r="LSO56" i="3"/>
  <c r="LSP56" i="3" s="1"/>
  <c r="LRY56" i="3"/>
  <c r="LRZ56" i="3" s="1"/>
  <c r="LRI56" i="3"/>
  <c r="LRJ56" i="3" s="1"/>
  <c r="LQS56" i="3"/>
  <c r="LQT56" i="3" s="1"/>
  <c r="LQC56" i="3"/>
  <c r="LQD56" i="3" s="1"/>
  <c r="LPM56" i="3"/>
  <c r="LPN56" i="3" s="1"/>
  <c r="LOW56" i="3"/>
  <c r="LOX56" i="3" s="1"/>
  <c r="LOG56" i="3"/>
  <c r="LOH56" i="3" s="1"/>
  <c r="LNQ56" i="3"/>
  <c r="LNR56" i="3" s="1"/>
  <c r="LNA56" i="3"/>
  <c r="LNB56" i="3" s="1"/>
  <c r="LMK56" i="3"/>
  <c r="LML56" i="3" s="1"/>
  <c r="LLU56" i="3"/>
  <c r="LLV56" i="3" s="1"/>
  <c r="LLE56" i="3"/>
  <c r="LLF56" i="3" s="1"/>
  <c r="LKO56" i="3"/>
  <c r="LKP56" i="3" s="1"/>
  <c r="LJY56" i="3"/>
  <c r="LJZ56" i="3" s="1"/>
  <c r="LJI56" i="3"/>
  <c r="LJJ56" i="3" s="1"/>
  <c r="LIS56" i="3"/>
  <c r="LIT56" i="3" s="1"/>
  <c r="LIC56" i="3"/>
  <c r="LID56" i="3" s="1"/>
  <c r="LHM56" i="3"/>
  <c r="LHN56" i="3" s="1"/>
  <c r="LGW56" i="3"/>
  <c r="LGX56" i="3" s="1"/>
  <c r="LGG56" i="3"/>
  <c r="LGH56" i="3" s="1"/>
  <c r="LFQ56" i="3"/>
  <c r="LFR56" i="3" s="1"/>
  <c r="LFA56" i="3"/>
  <c r="LFB56" i="3" s="1"/>
  <c r="LEK56" i="3"/>
  <c r="LEL56" i="3" s="1"/>
  <c r="LDU56" i="3"/>
  <c r="LDV56" i="3" s="1"/>
  <c r="LDE56" i="3"/>
  <c r="LDF56" i="3" s="1"/>
  <c r="LCO56" i="3"/>
  <c r="LCP56" i="3" s="1"/>
  <c r="LBY56" i="3"/>
  <c r="LBZ56" i="3" s="1"/>
  <c r="LBI56" i="3"/>
  <c r="LBJ56" i="3" s="1"/>
  <c r="LAS56" i="3"/>
  <c r="LAT56" i="3" s="1"/>
  <c r="LAC56" i="3"/>
  <c r="LAD56" i="3" s="1"/>
  <c r="KZM56" i="3"/>
  <c r="KZN56" i="3" s="1"/>
  <c r="KYW56" i="3"/>
  <c r="KYX56" i="3" s="1"/>
  <c r="KYG56" i="3"/>
  <c r="KYH56" i="3" s="1"/>
  <c r="KXQ56" i="3"/>
  <c r="KXR56" i="3" s="1"/>
  <c r="KXA56" i="3"/>
  <c r="KXB56" i="3" s="1"/>
  <c r="KWK56" i="3"/>
  <c r="KWL56" i="3" s="1"/>
  <c r="KVU56" i="3"/>
  <c r="KVV56" i="3" s="1"/>
  <c r="KVE56" i="3"/>
  <c r="KVF56" i="3" s="1"/>
  <c r="KUO56" i="3"/>
  <c r="KUP56" i="3" s="1"/>
  <c r="KTY56" i="3"/>
  <c r="KTZ56" i="3" s="1"/>
  <c r="KTI56" i="3"/>
  <c r="KTJ56" i="3" s="1"/>
  <c r="KSS56" i="3"/>
  <c r="KST56" i="3" s="1"/>
  <c r="KSC56" i="3"/>
  <c r="KSD56" i="3" s="1"/>
  <c r="KRM56" i="3"/>
  <c r="KRN56" i="3" s="1"/>
  <c r="KQW56" i="3"/>
  <c r="KQX56" i="3" s="1"/>
  <c r="KQG56" i="3"/>
  <c r="KQH56" i="3" s="1"/>
  <c r="KPQ56" i="3"/>
  <c r="KPR56" i="3" s="1"/>
  <c r="KPA56" i="3"/>
  <c r="KPB56" i="3" s="1"/>
  <c r="KOK56" i="3"/>
  <c r="KOL56" i="3" s="1"/>
  <c r="KNU56" i="3"/>
  <c r="KNV56" i="3" s="1"/>
  <c r="KNE56" i="3"/>
  <c r="KNF56" i="3" s="1"/>
  <c r="KMO56" i="3"/>
  <c r="KMP56" i="3" s="1"/>
  <c r="KLY56" i="3"/>
  <c r="KLZ56" i="3" s="1"/>
  <c r="KLI56" i="3"/>
  <c r="KLJ56" i="3" s="1"/>
  <c r="KKS56" i="3"/>
  <c r="KKT56" i="3" s="1"/>
  <c r="KKC56" i="3"/>
  <c r="KKD56" i="3" s="1"/>
  <c r="KJM56" i="3"/>
  <c r="KJN56" i="3" s="1"/>
  <c r="KIW56" i="3"/>
  <c r="KIX56" i="3" s="1"/>
  <c r="KIG56" i="3"/>
  <c r="KIH56" i="3" s="1"/>
  <c r="KHQ56" i="3"/>
  <c r="KHR56" i="3" s="1"/>
  <c r="KHA56" i="3"/>
  <c r="KHB56" i="3" s="1"/>
  <c r="KGK56" i="3"/>
  <c r="KGL56" i="3" s="1"/>
  <c r="KFU56" i="3"/>
  <c r="KFV56" i="3" s="1"/>
  <c r="KFE56" i="3"/>
  <c r="KFF56" i="3" s="1"/>
  <c r="KEO56" i="3"/>
  <c r="KEP56" i="3" s="1"/>
  <c r="KDY56" i="3"/>
  <c r="KDZ56" i="3" s="1"/>
  <c r="KDI56" i="3"/>
  <c r="KDJ56" i="3" s="1"/>
  <c r="KCS56" i="3"/>
  <c r="KCT56" i="3" s="1"/>
  <c r="KCC56" i="3"/>
  <c r="KCD56" i="3" s="1"/>
  <c r="KBM56" i="3"/>
  <c r="KBN56" i="3" s="1"/>
  <c r="KAW56" i="3"/>
  <c r="KAX56" i="3" s="1"/>
  <c r="KAG56" i="3"/>
  <c r="KAH56" i="3" s="1"/>
  <c r="JZQ56" i="3"/>
  <c r="JZR56" i="3" s="1"/>
  <c r="JZA56" i="3"/>
  <c r="JZB56" i="3" s="1"/>
  <c r="JYK56" i="3"/>
  <c r="JYL56" i="3" s="1"/>
  <c r="JXU56" i="3"/>
  <c r="JXV56" i="3" s="1"/>
  <c r="JXE56" i="3"/>
  <c r="JXF56" i="3" s="1"/>
  <c r="JWO56" i="3"/>
  <c r="JWP56" i="3" s="1"/>
  <c r="JVY56" i="3"/>
  <c r="JVZ56" i="3" s="1"/>
  <c r="JVI56" i="3"/>
  <c r="JVJ56" i="3" s="1"/>
  <c r="JUS56" i="3"/>
  <c r="JUT56" i="3" s="1"/>
  <c r="JUC56" i="3"/>
  <c r="JUD56" i="3" s="1"/>
  <c r="JTM56" i="3"/>
  <c r="JTN56" i="3" s="1"/>
  <c r="JSW56" i="3"/>
  <c r="JSX56" i="3" s="1"/>
  <c r="JSG56" i="3"/>
  <c r="JSH56" i="3" s="1"/>
  <c r="JRQ56" i="3"/>
  <c r="JRR56" i="3" s="1"/>
  <c r="JRA56" i="3"/>
  <c r="JRB56" i="3" s="1"/>
  <c r="JQK56" i="3"/>
  <c r="JQL56" i="3" s="1"/>
  <c r="JPU56" i="3"/>
  <c r="JPV56" i="3" s="1"/>
  <c r="JPE56" i="3"/>
  <c r="JPF56" i="3" s="1"/>
  <c r="JOO56" i="3"/>
  <c r="JOP56" i="3" s="1"/>
  <c r="JNY56" i="3"/>
  <c r="JNZ56" i="3" s="1"/>
  <c r="JNI56" i="3"/>
  <c r="JNJ56" i="3" s="1"/>
  <c r="JMS56" i="3"/>
  <c r="JMT56" i="3" s="1"/>
  <c r="JMC56" i="3"/>
  <c r="JMD56" i="3" s="1"/>
  <c r="JLM56" i="3"/>
  <c r="JLN56" i="3" s="1"/>
  <c r="JKW56" i="3"/>
  <c r="JKX56" i="3" s="1"/>
  <c r="JKG56" i="3"/>
  <c r="JKH56" i="3" s="1"/>
  <c r="JJQ56" i="3"/>
  <c r="JJR56" i="3" s="1"/>
  <c r="JJA56" i="3"/>
  <c r="JJB56" i="3" s="1"/>
  <c r="JIK56" i="3"/>
  <c r="JIL56" i="3" s="1"/>
  <c r="JHU56" i="3"/>
  <c r="JHV56" i="3" s="1"/>
  <c r="JHE56" i="3"/>
  <c r="JHF56" i="3" s="1"/>
  <c r="JGO56" i="3"/>
  <c r="JGP56" i="3" s="1"/>
  <c r="JFY56" i="3"/>
  <c r="JFZ56" i="3" s="1"/>
  <c r="JFI56" i="3"/>
  <c r="JFJ56" i="3" s="1"/>
  <c r="JES56" i="3"/>
  <c r="JET56" i="3" s="1"/>
  <c r="JEC56" i="3"/>
  <c r="JED56" i="3" s="1"/>
  <c r="JDM56" i="3"/>
  <c r="JDN56" i="3" s="1"/>
  <c r="JCW56" i="3"/>
  <c r="JCX56" i="3" s="1"/>
  <c r="JCG56" i="3"/>
  <c r="JCH56" i="3" s="1"/>
  <c r="JBQ56" i="3"/>
  <c r="JBR56" i="3" s="1"/>
  <c r="JBA56" i="3"/>
  <c r="JBB56" i="3" s="1"/>
  <c r="JAK56" i="3"/>
  <c r="JAL56" i="3" s="1"/>
  <c r="IZU56" i="3"/>
  <c r="IZV56" i="3" s="1"/>
  <c r="IZE56" i="3"/>
  <c r="IZF56" i="3" s="1"/>
  <c r="IYO56" i="3"/>
  <c r="IYP56" i="3" s="1"/>
  <c r="IXY56" i="3"/>
  <c r="IXZ56" i="3" s="1"/>
  <c r="IXI56" i="3"/>
  <c r="IXJ56" i="3" s="1"/>
  <c r="IWS56" i="3"/>
  <c r="IWT56" i="3" s="1"/>
  <c r="IWC56" i="3"/>
  <c r="IWD56" i="3" s="1"/>
  <c r="IVM56" i="3"/>
  <c r="IVN56" i="3" s="1"/>
  <c r="IUW56" i="3"/>
  <c r="IUX56" i="3" s="1"/>
  <c r="IUG56" i="3"/>
  <c r="IUH56" i="3" s="1"/>
  <c r="ITQ56" i="3"/>
  <c r="ITR56" i="3" s="1"/>
  <c r="ITA56" i="3"/>
  <c r="ITB56" i="3" s="1"/>
  <c r="ISK56" i="3"/>
  <c r="ISL56" i="3" s="1"/>
  <c r="IRU56" i="3"/>
  <c r="IRV56" i="3" s="1"/>
  <c r="IRE56" i="3"/>
  <c r="IRF56" i="3" s="1"/>
  <c r="IQO56" i="3"/>
  <c r="IQP56" i="3" s="1"/>
  <c r="IPY56" i="3"/>
  <c r="IPZ56" i="3" s="1"/>
  <c r="IPI56" i="3"/>
  <c r="IPJ56" i="3" s="1"/>
  <c r="IOS56" i="3"/>
  <c r="IOT56" i="3" s="1"/>
  <c r="IOC56" i="3"/>
  <c r="IOD56" i="3" s="1"/>
  <c r="INM56" i="3"/>
  <c r="INN56" i="3" s="1"/>
  <c r="IMW56" i="3"/>
  <c r="IMX56" i="3" s="1"/>
  <c r="IMG56" i="3"/>
  <c r="IMH56" i="3" s="1"/>
  <c r="ILQ56" i="3"/>
  <c r="ILR56" i="3" s="1"/>
  <c r="ILA56" i="3"/>
  <c r="ILB56" i="3" s="1"/>
  <c r="IKK56" i="3"/>
  <c r="IKL56" i="3" s="1"/>
  <c r="IJU56" i="3"/>
  <c r="IJV56" i="3" s="1"/>
  <c r="IJE56" i="3"/>
  <c r="IJF56" i="3" s="1"/>
  <c r="IIO56" i="3"/>
  <c r="IIP56" i="3" s="1"/>
  <c r="IHY56" i="3"/>
  <c r="IHZ56" i="3" s="1"/>
  <c r="IHI56" i="3"/>
  <c r="IHJ56" i="3" s="1"/>
  <c r="IGS56" i="3"/>
  <c r="IGT56" i="3" s="1"/>
  <c r="IGC56" i="3"/>
  <c r="IGD56" i="3" s="1"/>
  <c r="IFM56" i="3"/>
  <c r="IFN56" i="3" s="1"/>
  <c r="IEW56" i="3"/>
  <c r="IEX56" i="3" s="1"/>
  <c r="IEG56" i="3"/>
  <c r="IEH56" i="3" s="1"/>
  <c r="IDQ56" i="3"/>
  <c r="IDR56" i="3" s="1"/>
  <c r="IDA56" i="3"/>
  <c r="IDB56" i="3" s="1"/>
  <c r="ICK56" i="3"/>
  <c r="ICL56" i="3" s="1"/>
  <c r="IBU56" i="3"/>
  <c r="IBV56" i="3" s="1"/>
  <c r="IBE56" i="3"/>
  <c r="IBF56" i="3" s="1"/>
  <c r="IAO56" i="3"/>
  <c r="IAP56" i="3" s="1"/>
  <c r="HZY56" i="3"/>
  <c r="HZZ56" i="3" s="1"/>
  <c r="HZI56" i="3"/>
  <c r="HZJ56" i="3" s="1"/>
  <c r="HYS56" i="3"/>
  <c r="HYT56" i="3" s="1"/>
  <c r="HYC56" i="3"/>
  <c r="HYD56" i="3" s="1"/>
  <c r="HXM56" i="3"/>
  <c r="HXN56" i="3" s="1"/>
  <c r="HWW56" i="3"/>
  <c r="HWX56" i="3" s="1"/>
  <c r="HWG56" i="3"/>
  <c r="HWH56" i="3" s="1"/>
  <c r="HVQ56" i="3"/>
  <c r="HVR56" i="3" s="1"/>
  <c r="HVA56" i="3"/>
  <c r="HVB56" i="3" s="1"/>
  <c r="HUK56" i="3"/>
  <c r="HUL56" i="3" s="1"/>
  <c r="HTU56" i="3"/>
  <c r="HTV56" i="3" s="1"/>
  <c r="HTE56" i="3"/>
  <c r="HTF56" i="3" s="1"/>
  <c r="HSO56" i="3"/>
  <c r="HSP56" i="3" s="1"/>
  <c r="HRY56" i="3"/>
  <c r="HRZ56" i="3" s="1"/>
  <c r="HRI56" i="3"/>
  <c r="HRJ56" i="3" s="1"/>
  <c r="HQS56" i="3"/>
  <c r="HQT56" i="3" s="1"/>
  <c r="HQC56" i="3"/>
  <c r="HQD56" i="3" s="1"/>
  <c r="HPM56" i="3"/>
  <c r="HPN56" i="3" s="1"/>
  <c r="HOW56" i="3"/>
  <c r="HOX56" i="3" s="1"/>
  <c r="HOG56" i="3"/>
  <c r="HOH56" i="3" s="1"/>
  <c r="HNQ56" i="3"/>
  <c r="HNR56" i="3" s="1"/>
  <c r="HNA56" i="3"/>
  <c r="HNB56" i="3" s="1"/>
  <c r="HMK56" i="3"/>
  <c r="HML56" i="3" s="1"/>
  <c r="HLU56" i="3"/>
  <c r="HLV56" i="3" s="1"/>
  <c r="HLE56" i="3"/>
  <c r="HLF56" i="3" s="1"/>
  <c r="HKO56" i="3"/>
  <c r="HKP56" i="3" s="1"/>
  <c r="HJY56" i="3"/>
  <c r="HJZ56" i="3" s="1"/>
  <c r="HJI56" i="3"/>
  <c r="HJJ56" i="3" s="1"/>
  <c r="HIS56" i="3"/>
  <c r="HIT56" i="3" s="1"/>
  <c r="HIC56" i="3"/>
  <c r="HID56" i="3" s="1"/>
  <c r="HHM56" i="3"/>
  <c r="HHN56" i="3" s="1"/>
  <c r="HGW56" i="3"/>
  <c r="HGX56" i="3" s="1"/>
  <c r="HGG56" i="3"/>
  <c r="HGH56" i="3" s="1"/>
  <c r="HFQ56" i="3"/>
  <c r="HFR56" i="3" s="1"/>
  <c r="HFA56" i="3"/>
  <c r="HFB56" i="3" s="1"/>
  <c r="HEK56" i="3"/>
  <c r="HEL56" i="3" s="1"/>
  <c r="HDU56" i="3"/>
  <c r="HDV56" i="3" s="1"/>
  <c r="HDE56" i="3"/>
  <c r="HDF56" i="3" s="1"/>
  <c r="HCO56" i="3"/>
  <c r="HCP56" i="3" s="1"/>
  <c r="HBY56" i="3"/>
  <c r="HBZ56" i="3" s="1"/>
  <c r="HBI56" i="3"/>
  <c r="HBJ56" i="3" s="1"/>
  <c r="HAS56" i="3"/>
  <c r="HAT56" i="3" s="1"/>
  <c r="HAC56" i="3"/>
  <c r="HAD56" i="3" s="1"/>
  <c r="GZM56" i="3"/>
  <c r="GZN56" i="3" s="1"/>
  <c r="GYW56" i="3"/>
  <c r="GYX56" i="3" s="1"/>
  <c r="GYG56" i="3"/>
  <c r="GYH56" i="3" s="1"/>
  <c r="GXQ56" i="3"/>
  <c r="GXR56" i="3" s="1"/>
  <c r="GXA56" i="3"/>
  <c r="GXB56" i="3" s="1"/>
  <c r="GWK56" i="3"/>
  <c r="GWL56" i="3" s="1"/>
  <c r="GVU56" i="3"/>
  <c r="GVV56" i="3" s="1"/>
  <c r="GVE56" i="3"/>
  <c r="GVF56" i="3" s="1"/>
  <c r="GUO56" i="3"/>
  <c r="GUP56" i="3" s="1"/>
  <c r="GTY56" i="3"/>
  <c r="GTZ56" i="3" s="1"/>
  <c r="GTI56" i="3"/>
  <c r="GTJ56" i="3" s="1"/>
  <c r="GSS56" i="3"/>
  <c r="GST56" i="3" s="1"/>
  <c r="GSC56" i="3"/>
  <c r="GSD56" i="3" s="1"/>
  <c r="GRM56" i="3"/>
  <c r="GRN56" i="3" s="1"/>
  <c r="GQW56" i="3"/>
  <c r="GQX56" i="3" s="1"/>
  <c r="GQG56" i="3"/>
  <c r="GQH56" i="3" s="1"/>
  <c r="GPQ56" i="3"/>
  <c r="GPR56" i="3" s="1"/>
  <c r="GPA56" i="3"/>
  <c r="GPB56" i="3" s="1"/>
  <c r="GOK56" i="3"/>
  <c r="GOL56" i="3" s="1"/>
  <c r="GNU56" i="3"/>
  <c r="GNV56" i="3" s="1"/>
  <c r="GNE56" i="3"/>
  <c r="GNF56" i="3" s="1"/>
  <c r="GMO56" i="3"/>
  <c r="GMP56" i="3" s="1"/>
  <c r="GLY56" i="3"/>
  <c r="GLZ56" i="3" s="1"/>
  <c r="GLI56" i="3"/>
  <c r="GLJ56" i="3" s="1"/>
  <c r="GKS56" i="3"/>
  <c r="GKT56" i="3" s="1"/>
  <c r="GKC56" i="3"/>
  <c r="GKD56" i="3" s="1"/>
  <c r="GJM56" i="3"/>
  <c r="GJN56" i="3" s="1"/>
  <c r="GIW56" i="3"/>
  <c r="GIX56" i="3" s="1"/>
  <c r="GIG56" i="3"/>
  <c r="GIH56" i="3" s="1"/>
  <c r="GHQ56" i="3"/>
  <c r="GHR56" i="3" s="1"/>
  <c r="GHA56" i="3"/>
  <c r="GHB56" i="3" s="1"/>
  <c r="GGK56" i="3"/>
  <c r="GGL56" i="3" s="1"/>
  <c r="GFU56" i="3"/>
  <c r="GFV56" i="3" s="1"/>
  <c r="GFE56" i="3"/>
  <c r="GFF56" i="3" s="1"/>
  <c r="GEO56" i="3"/>
  <c r="GEP56" i="3" s="1"/>
  <c r="GDY56" i="3"/>
  <c r="GDZ56" i="3" s="1"/>
  <c r="GDI56" i="3"/>
  <c r="GDJ56" i="3" s="1"/>
  <c r="GCS56" i="3"/>
  <c r="GCT56" i="3" s="1"/>
  <c r="GCC56" i="3"/>
  <c r="GCD56" i="3" s="1"/>
  <c r="GBM56" i="3"/>
  <c r="GBN56" i="3" s="1"/>
  <c r="GAW56" i="3"/>
  <c r="GAX56" i="3" s="1"/>
  <c r="GAG56" i="3"/>
  <c r="GAH56" i="3" s="1"/>
  <c r="FZQ56" i="3"/>
  <c r="FZR56" i="3" s="1"/>
  <c r="FZA56" i="3"/>
  <c r="FZB56" i="3" s="1"/>
  <c r="FYK56" i="3"/>
  <c r="FYL56" i="3" s="1"/>
  <c r="FXU56" i="3"/>
  <c r="FXV56" i="3" s="1"/>
  <c r="FXE56" i="3"/>
  <c r="FXF56" i="3" s="1"/>
  <c r="FWO56" i="3"/>
  <c r="FWP56" i="3" s="1"/>
  <c r="FVY56" i="3"/>
  <c r="FVZ56" i="3" s="1"/>
  <c r="FVI56" i="3"/>
  <c r="FVJ56" i="3" s="1"/>
  <c r="FUS56" i="3"/>
  <c r="FUT56" i="3" s="1"/>
  <c r="FUC56" i="3"/>
  <c r="FUD56" i="3" s="1"/>
  <c r="FTM56" i="3"/>
  <c r="FTN56" i="3" s="1"/>
  <c r="FSW56" i="3"/>
  <c r="FSX56" i="3" s="1"/>
  <c r="FSG56" i="3"/>
  <c r="FSH56" i="3" s="1"/>
  <c r="FRQ56" i="3"/>
  <c r="FRR56" i="3" s="1"/>
  <c r="FRA56" i="3"/>
  <c r="FRB56" i="3" s="1"/>
  <c r="FQK56" i="3"/>
  <c r="FQL56" i="3" s="1"/>
  <c r="FPU56" i="3"/>
  <c r="FPV56" i="3" s="1"/>
  <c r="FPE56" i="3"/>
  <c r="FPF56" i="3" s="1"/>
  <c r="FOO56" i="3"/>
  <c r="FOP56" i="3" s="1"/>
  <c r="FNY56" i="3"/>
  <c r="FNZ56" i="3" s="1"/>
  <c r="FNI56" i="3"/>
  <c r="FNJ56" i="3" s="1"/>
  <c r="FMS56" i="3"/>
  <c r="FMT56" i="3" s="1"/>
  <c r="FMC56" i="3"/>
  <c r="FMD56" i="3" s="1"/>
  <c r="FLM56" i="3"/>
  <c r="FLN56" i="3" s="1"/>
  <c r="FKW56" i="3"/>
  <c r="FKX56" i="3" s="1"/>
  <c r="FKG56" i="3"/>
  <c r="FKH56" i="3" s="1"/>
  <c r="FJQ56" i="3"/>
  <c r="FJR56" i="3" s="1"/>
  <c r="FJA56" i="3"/>
  <c r="FJB56" i="3" s="1"/>
  <c r="FIK56" i="3"/>
  <c r="FIL56" i="3" s="1"/>
  <c r="FHU56" i="3"/>
  <c r="FHV56" i="3" s="1"/>
  <c r="FHE56" i="3"/>
  <c r="FHF56" i="3" s="1"/>
  <c r="FGO56" i="3"/>
  <c r="FGP56" i="3" s="1"/>
  <c r="FFY56" i="3"/>
  <c r="FFZ56" i="3" s="1"/>
  <c r="FFI56" i="3"/>
  <c r="FFJ56" i="3" s="1"/>
  <c r="FES56" i="3"/>
  <c r="FET56" i="3" s="1"/>
  <c r="FEC56" i="3"/>
  <c r="FED56" i="3" s="1"/>
  <c r="FDM56" i="3"/>
  <c r="FDN56" i="3" s="1"/>
  <c r="FCW56" i="3"/>
  <c r="FCX56" i="3" s="1"/>
  <c r="FCG56" i="3"/>
  <c r="FCH56" i="3" s="1"/>
  <c r="FBQ56" i="3"/>
  <c r="FBR56" i="3" s="1"/>
  <c r="FBA56" i="3"/>
  <c r="FBB56" i="3" s="1"/>
  <c r="FAK56" i="3"/>
  <c r="FAL56" i="3" s="1"/>
  <c r="EZU56" i="3"/>
  <c r="EZV56" i="3" s="1"/>
  <c r="EZE56" i="3"/>
  <c r="EZF56" i="3" s="1"/>
  <c r="EYO56" i="3"/>
  <c r="EYP56" i="3" s="1"/>
  <c r="EXY56" i="3"/>
  <c r="EXZ56" i="3" s="1"/>
  <c r="EXI56" i="3"/>
  <c r="EXJ56" i="3" s="1"/>
  <c r="EWS56" i="3"/>
  <c r="EWT56" i="3" s="1"/>
  <c r="EWC56" i="3"/>
  <c r="EWD56" i="3" s="1"/>
  <c r="EVM56" i="3"/>
  <c r="EVN56" i="3" s="1"/>
  <c r="EUW56" i="3"/>
  <c r="EUX56" i="3" s="1"/>
  <c r="EUG56" i="3"/>
  <c r="EUH56" i="3" s="1"/>
  <c r="ETQ56" i="3"/>
  <c r="ETR56" i="3" s="1"/>
  <c r="ETA56" i="3"/>
  <c r="ETB56" i="3" s="1"/>
  <c r="ESK56" i="3"/>
  <c r="ESL56" i="3" s="1"/>
  <c r="ERU56" i="3"/>
  <c r="ERV56" i="3" s="1"/>
  <c r="ERE56" i="3"/>
  <c r="ERF56" i="3" s="1"/>
  <c r="EQO56" i="3"/>
  <c r="EQP56" i="3" s="1"/>
  <c r="EPY56" i="3"/>
  <c r="EPZ56" i="3" s="1"/>
  <c r="EPI56" i="3"/>
  <c r="EPJ56" i="3" s="1"/>
  <c r="EOS56" i="3"/>
  <c r="EOT56" i="3" s="1"/>
  <c r="EOC56" i="3"/>
  <c r="EOD56" i="3" s="1"/>
  <c r="ENM56" i="3"/>
  <c r="ENN56" i="3" s="1"/>
  <c r="EMW56" i="3"/>
  <c r="EMX56" i="3" s="1"/>
  <c r="EMG56" i="3"/>
  <c r="EMH56" i="3" s="1"/>
  <c r="ELQ56" i="3"/>
  <c r="ELR56" i="3" s="1"/>
  <c r="ELA56" i="3"/>
  <c r="ELB56" i="3" s="1"/>
  <c r="EKK56" i="3"/>
  <c r="EKL56" i="3" s="1"/>
  <c r="EJU56" i="3"/>
  <c r="EJV56" i="3" s="1"/>
  <c r="EJE56" i="3"/>
  <c r="EJF56" i="3" s="1"/>
  <c r="EIO56" i="3"/>
  <c r="EIP56" i="3" s="1"/>
  <c r="EHY56" i="3"/>
  <c r="EHZ56" i="3" s="1"/>
  <c r="EHI56" i="3"/>
  <c r="EHJ56" i="3" s="1"/>
  <c r="EGS56" i="3"/>
  <c r="EGT56" i="3" s="1"/>
  <c r="EGC56" i="3"/>
  <c r="EGD56" i="3" s="1"/>
  <c r="EFM56" i="3"/>
  <c r="EFN56" i="3" s="1"/>
  <c r="EEW56" i="3"/>
  <c r="EEX56" i="3" s="1"/>
  <c r="EEG56" i="3"/>
  <c r="EEH56" i="3" s="1"/>
  <c r="EDQ56" i="3"/>
  <c r="EDR56" i="3" s="1"/>
  <c r="EDA56" i="3"/>
  <c r="EDB56" i="3" s="1"/>
  <c r="ECK56" i="3"/>
  <c r="ECL56" i="3" s="1"/>
  <c r="EBU56" i="3"/>
  <c r="EBV56" i="3" s="1"/>
  <c r="EBE56" i="3"/>
  <c r="EBF56" i="3" s="1"/>
  <c r="EAO56" i="3"/>
  <c r="EAP56" i="3" s="1"/>
  <c r="DZY56" i="3"/>
  <c r="DZZ56" i="3" s="1"/>
  <c r="DZI56" i="3"/>
  <c r="DZJ56" i="3" s="1"/>
  <c r="DYS56" i="3"/>
  <c r="DYT56" i="3" s="1"/>
  <c r="DYC56" i="3"/>
  <c r="DYD56" i="3" s="1"/>
  <c r="DXM56" i="3"/>
  <c r="DXN56" i="3" s="1"/>
  <c r="DWW56" i="3"/>
  <c r="DWX56" i="3" s="1"/>
  <c r="DWG56" i="3"/>
  <c r="DWH56" i="3" s="1"/>
  <c r="DVQ56" i="3"/>
  <c r="DVR56" i="3" s="1"/>
  <c r="DVA56" i="3"/>
  <c r="DVB56" i="3" s="1"/>
  <c r="DUK56" i="3"/>
  <c r="DUL56" i="3" s="1"/>
  <c r="DTU56" i="3"/>
  <c r="DTV56" i="3" s="1"/>
  <c r="DTE56" i="3"/>
  <c r="DTF56" i="3" s="1"/>
  <c r="DSO56" i="3"/>
  <c r="DSP56" i="3" s="1"/>
  <c r="DRY56" i="3"/>
  <c r="DRZ56" i="3" s="1"/>
  <c r="DRI56" i="3"/>
  <c r="DRJ56" i="3" s="1"/>
  <c r="DQS56" i="3"/>
  <c r="DQT56" i="3" s="1"/>
  <c r="DQC56" i="3"/>
  <c r="DQD56" i="3" s="1"/>
  <c r="DPM56" i="3"/>
  <c r="DPN56" i="3" s="1"/>
  <c r="DOW56" i="3"/>
  <c r="DOX56" i="3" s="1"/>
  <c r="DOG56" i="3"/>
  <c r="DOH56" i="3" s="1"/>
  <c r="DNQ56" i="3"/>
  <c r="DNR56" i="3" s="1"/>
  <c r="DNA56" i="3"/>
  <c r="DNB56" i="3" s="1"/>
  <c r="DMK56" i="3"/>
  <c r="DML56" i="3" s="1"/>
  <c r="DLU56" i="3"/>
  <c r="DLV56" i="3" s="1"/>
  <c r="DLE56" i="3"/>
  <c r="DLF56" i="3" s="1"/>
  <c r="DKO56" i="3"/>
  <c r="DKP56" i="3" s="1"/>
  <c r="DJY56" i="3"/>
  <c r="DJZ56" i="3" s="1"/>
  <c r="DJI56" i="3"/>
  <c r="DJJ56" i="3" s="1"/>
  <c r="DIS56" i="3"/>
  <c r="DIT56" i="3" s="1"/>
  <c r="DIC56" i="3"/>
  <c r="DID56" i="3" s="1"/>
  <c r="DHM56" i="3"/>
  <c r="DHN56" i="3" s="1"/>
  <c r="DGW56" i="3"/>
  <c r="DGX56" i="3" s="1"/>
  <c r="DGG56" i="3"/>
  <c r="DGH56" i="3" s="1"/>
  <c r="DFQ56" i="3"/>
  <c r="DFR56" i="3" s="1"/>
  <c r="DFA56" i="3"/>
  <c r="DFB56" i="3" s="1"/>
  <c r="DEK56" i="3"/>
  <c r="DEL56" i="3" s="1"/>
  <c r="DDU56" i="3"/>
  <c r="DDV56" i="3" s="1"/>
  <c r="DDE56" i="3"/>
  <c r="DDF56" i="3" s="1"/>
  <c r="DCO56" i="3"/>
  <c r="DCP56" i="3" s="1"/>
  <c r="DBY56" i="3"/>
  <c r="DBZ56" i="3" s="1"/>
  <c r="DBI56" i="3"/>
  <c r="DBJ56" i="3" s="1"/>
  <c r="DAS56" i="3"/>
  <c r="DAT56" i="3" s="1"/>
  <c r="DAC56" i="3"/>
  <c r="DAD56" i="3" s="1"/>
  <c r="CZM56" i="3"/>
  <c r="CZN56" i="3" s="1"/>
  <c r="CYW56" i="3"/>
  <c r="CYX56" i="3" s="1"/>
  <c r="CYG56" i="3"/>
  <c r="CYH56" i="3" s="1"/>
  <c r="CXQ56" i="3"/>
  <c r="CXR56" i="3" s="1"/>
  <c r="CXA56" i="3"/>
  <c r="CXB56" i="3" s="1"/>
  <c r="CWK56" i="3"/>
  <c r="CWL56" i="3" s="1"/>
  <c r="CVU56" i="3"/>
  <c r="CVV56" i="3" s="1"/>
  <c r="CVE56" i="3"/>
  <c r="CVF56" i="3" s="1"/>
  <c r="CUO56" i="3"/>
  <c r="CUP56" i="3" s="1"/>
  <c r="CTY56" i="3"/>
  <c r="CTZ56" i="3" s="1"/>
  <c r="CTI56" i="3"/>
  <c r="CTJ56" i="3" s="1"/>
  <c r="CSS56" i="3"/>
  <c r="CST56" i="3" s="1"/>
  <c r="CSC56" i="3"/>
  <c r="CSD56" i="3" s="1"/>
  <c r="CRM56" i="3"/>
  <c r="CRN56" i="3" s="1"/>
  <c r="CQW56" i="3"/>
  <c r="CQX56" i="3" s="1"/>
  <c r="CQG56" i="3"/>
  <c r="CQH56" i="3" s="1"/>
  <c r="CPQ56" i="3"/>
  <c r="CPR56" i="3" s="1"/>
  <c r="CPA56" i="3"/>
  <c r="CPB56" i="3" s="1"/>
  <c r="COK56" i="3"/>
  <c r="COL56" i="3" s="1"/>
  <c r="CNU56" i="3"/>
  <c r="CNV56" i="3" s="1"/>
  <c r="CNE56" i="3"/>
  <c r="CNF56" i="3" s="1"/>
  <c r="CMO56" i="3"/>
  <c r="CMP56" i="3" s="1"/>
  <c r="CLY56" i="3"/>
  <c r="CLZ56" i="3" s="1"/>
  <c r="CLI56" i="3"/>
  <c r="CLJ56" i="3" s="1"/>
  <c r="CKS56" i="3"/>
  <c r="CKT56" i="3" s="1"/>
  <c r="CKC56" i="3"/>
  <c r="CKD56" i="3" s="1"/>
  <c r="CJM56" i="3"/>
  <c r="CJN56" i="3" s="1"/>
  <c r="CIW56" i="3"/>
  <c r="CIX56" i="3" s="1"/>
  <c r="CIG56" i="3"/>
  <c r="CIH56" i="3" s="1"/>
  <c r="CHQ56" i="3"/>
  <c r="CHR56" i="3" s="1"/>
  <c r="CHA56" i="3"/>
  <c r="CHB56" i="3" s="1"/>
  <c r="CGK56" i="3"/>
  <c r="CGL56" i="3" s="1"/>
  <c r="CFU56" i="3"/>
  <c r="CFV56" i="3" s="1"/>
  <c r="CFE56" i="3"/>
  <c r="CFF56" i="3" s="1"/>
  <c r="CEO56" i="3"/>
  <c r="CEP56" i="3" s="1"/>
  <c r="CDY56" i="3"/>
  <c r="CDZ56" i="3" s="1"/>
  <c r="CDI56" i="3"/>
  <c r="CDJ56" i="3" s="1"/>
  <c r="CCS56" i="3"/>
  <c r="CCT56" i="3" s="1"/>
  <c r="CCC56" i="3"/>
  <c r="CCD56" i="3" s="1"/>
  <c r="CBM56" i="3"/>
  <c r="CBN56" i="3" s="1"/>
  <c r="CAW56" i="3"/>
  <c r="CAX56" i="3" s="1"/>
  <c r="CAG56" i="3"/>
  <c r="CAH56" i="3" s="1"/>
  <c r="BZQ56" i="3"/>
  <c r="BZR56" i="3" s="1"/>
  <c r="BZA56" i="3"/>
  <c r="BZB56" i="3" s="1"/>
  <c r="BYK56" i="3"/>
  <c r="BYL56" i="3" s="1"/>
  <c r="BXU56" i="3"/>
  <c r="BXV56" i="3" s="1"/>
  <c r="BXE56" i="3"/>
  <c r="BXF56" i="3" s="1"/>
  <c r="BWO56" i="3"/>
  <c r="BWP56" i="3" s="1"/>
  <c r="BVY56" i="3"/>
  <c r="BVZ56" i="3" s="1"/>
  <c r="BVI56" i="3"/>
  <c r="BVJ56" i="3" s="1"/>
  <c r="BUS56" i="3"/>
  <c r="BUT56" i="3" s="1"/>
  <c r="BUC56" i="3"/>
  <c r="BUD56" i="3" s="1"/>
  <c r="BTM56" i="3"/>
  <c r="BTN56" i="3" s="1"/>
  <c r="BSW56" i="3"/>
  <c r="BSX56" i="3" s="1"/>
  <c r="BSG56" i="3"/>
  <c r="BSH56" i="3" s="1"/>
  <c r="BRQ56" i="3"/>
  <c r="BRR56" i="3" s="1"/>
  <c r="BRA56" i="3"/>
  <c r="BRB56" i="3" s="1"/>
  <c r="BQK56" i="3"/>
  <c r="BQL56" i="3" s="1"/>
  <c r="BPU56" i="3"/>
  <c r="BPV56" i="3" s="1"/>
  <c r="BPE56" i="3"/>
  <c r="BPF56" i="3" s="1"/>
  <c r="BOO56" i="3"/>
  <c r="BOP56" i="3" s="1"/>
  <c r="BNY56" i="3"/>
  <c r="BNZ56" i="3" s="1"/>
  <c r="BNI56" i="3"/>
  <c r="BNJ56" i="3" s="1"/>
  <c r="BMS56" i="3"/>
  <c r="BMT56" i="3" s="1"/>
  <c r="BMC56" i="3"/>
  <c r="BMD56" i="3" s="1"/>
  <c r="BLM56" i="3"/>
  <c r="BLN56" i="3" s="1"/>
  <c r="BKW56" i="3"/>
  <c r="BKX56" i="3" s="1"/>
  <c r="BKG56" i="3"/>
  <c r="BKH56" i="3" s="1"/>
  <c r="BJQ56" i="3"/>
  <c r="BJR56" i="3" s="1"/>
  <c r="BJA56" i="3"/>
  <c r="BJB56" i="3" s="1"/>
  <c r="BIK56" i="3"/>
  <c r="BIL56" i="3" s="1"/>
  <c r="BHU56" i="3"/>
  <c r="BHV56" i="3" s="1"/>
  <c r="BHE56" i="3"/>
  <c r="BHF56" i="3" s="1"/>
  <c r="BGO56" i="3"/>
  <c r="BGP56" i="3" s="1"/>
  <c r="BFY56" i="3"/>
  <c r="BFZ56" i="3" s="1"/>
  <c r="BFI56" i="3"/>
  <c r="BFJ56" i="3" s="1"/>
  <c r="BES56" i="3"/>
  <c r="BET56" i="3" s="1"/>
  <c r="BEC56" i="3"/>
  <c r="BED56" i="3" s="1"/>
  <c r="BDM56" i="3"/>
  <c r="BDN56" i="3" s="1"/>
  <c r="BCW56" i="3"/>
  <c r="BCX56" i="3" s="1"/>
  <c r="BCG56" i="3"/>
  <c r="BCH56" i="3" s="1"/>
  <c r="BBQ56" i="3"/>
  <c r="BBR56" i="3" s="1"/>
  <c r="BBA56" i="3"/>
  <c r="BBB56" i="3" s="1"/>
  <c r="BAK56" i="3"/>
  <c r="BAL56" i="3" s="1"/>
  <c r="AZU56" i="3"/>
  <c r="AZV56" i="3" s="1"/>
  <c r="AZE56" i="3"/>
  <c r="AZF56" i="3" s="1"/>
  <c r="AYO56" i="3"/>
  <c r="AYP56" i="3" s="1"/>
  <c r="AXY56" i="3"/>
  <c r="AXZ56" i="3" s="1"/>
  <c r="AXI56" i="3"/>
  <c r="AXJ56" i="3" s="1"/>
  <c r="AWS56" i="3"/>
  <c r="AWT56" i="3" s="1"/>
  <c r="AWC56" i="3"/>
  <c r="AWD56" i="3" s="1"/>
  <c r="AVM56" i="3"/>
  <c r="AVN56" i="3" s="1"/>
  <c r="AUW56" i="3"/>
  <c r="AUX56" i="3" s="1"/>
  <c r="AUG56" i="3"/>
  <c r="AUH56" i="3" s="1"/>
  <c r="ATQ56" i="3"/>
  <c r="ATR56" i="3" s="1"/>
  <c r="ATA56" i="3"/>
  <c r="ATB56" i="3" s="1"/>
  <c r="ASK56" i="3"/>
  <c r="ASL56" i="3" s="1"/>
  <c r="ARU56" i="3"/>
  <c r="ARV56" i="3" s="1"/>
  <c r="ARE56" i="3"/>
  <c r="ARF56" i="3" s="1"/>
  <c r="AQO56" i="3"/>
  <c r="AQP56" i="3" s="1"/>
  <c r="APY56" i="3"/>
  <c r="APZ56" i="3" s="1"/>
  <c r="API56" i="3"/>
  <c r="APJ56" i="3" s="1"/>
  <c r="AOS56" i="3"/>
  <c r="AOT56" i="3" s="1"/>
  <c r="AOC56" i="3"/>
  <c r="AOD56" i="3" s="1"/>
  <c r="ANM56" i="3"/>
  <c r="ANN56" i="3" s="1"/>
  <c r="AMW56" i="3"/>
  <c r="AMX56" i="3" s="1"/>
  <c r="AMG56" i="3"/>
  <c r="AMH56" i="3" s="1"/>
  <c r="ALQ56" i="3"/>
  <c r="ALR56" i="3" s="1"/>
  <c r="ALA56" i="3"/>
  <c r="ALB56" i="3" s="1"/>
  <c r="AKK56" i="3"/>
  <c r="AKL56" i="3" s="1"/>
  <c r="AJU56" i="3"/>
  <c r="AJV56" i="3" s="1"/>
  <c r="AJE56" i="3"/>
  <c r="AJF56" i="3" s="1"/>
  <c r="AIO56" i="3"/>
  <c r="AIP56" i="3" s="1"/>
  <c r="AHY56" i="3"/>
  <c r="AHZ56" i="3" s="1"/>
  <c r="AHI56" i="3"/>
  <c r="AHJ56" i="3" s="1"/>
  <c r="AGS56" i="3"/>
  <c r="AGT56" i="3" s="1"/>
  <c r="AGD56" i="3"/>
  <c r="C56" i="3"/>
  <c r="D56" i="3" s="1"/>
  <c r="XBK55" i="3"/>
  <c r="XBI55" i="3"/>
  <c r="XAU55" i="3"/>
  <c r="XAS55" i="3"/>
  <c r="XAE55" i="3"/>
  <c r="XAC55" i="3"/>
  <c r="WZO55" i="3"/>
  <c r="WZM55" i="3"/>
  <c r="WYY55" i="3"/>
  <c r="WYW55" i="3"/>
  <c r="WYI55" i="3"/>
  <c r="WYG55" i="3"/>
  <c r="WXS55" i="3"/>
  <c r="WXQ55" i="3"/>
  <c r="WXC55" i="3"/>
  <c r="WXA55" i="3"/>
  <c r="WWM55" i="3"/>
  <c r="WWK55" i="3"/>
  <c r="WVW55" i="3"/>
  <c r="WVU55" i="3"/>
  <c r="WVG55" i="3"/>
  <c r="WVE55" i="3"/>
  <c r="WUQ55" i="3"/>
  <c r="WUO55" i="3"/>
  <c r="WUA55" i="3"/>
  <c r="WTY55" i="3"/>
  <c r="WTK55" i="3"/>
  <c r="WTI55" i="3"/>
  <c r="WSU55" i="3"/>
  <c r="WSS55" i="3"/>
  <c r="WSE55" i="3"/>
  <c r="WSC55" i="3"/>
  <c r="WRO55" i="3"/>
  <c r="WRM55" i="3"/>
  <c r="WQY55" i="3"/>
  <c r="WQW55" i="3"/>
  <c r="WQI55" i="3"/>
  <c r="WQG55" i="3"/>
  <c r="WPS55" i="3"/>
  <c r="WPQ55" i="3"/>
  <c r="WPC55" i="3"/>
  <c r="WPA55" i="3"/>
  <c r="WOM55" i="3"/>
  <c r="WOK55" i="3"/>
  <c r="WNW55" i="3"/>
  <c r="WNU55" i="3"/>
  <c r="WNG55" i="3"/>
  <c r="WNE55" i="3"/>
  <c r="WMQ55" i="3"/>
  <c r="WMO55" i="3"/>
  <c r="WMA55" i="3"/>
  <c r="WLY55" i="3"/>
  <c r="WLK55" i="3"/>
  <c r="WLI55" i="3"/>
  <c r="WKU55" i="3"/>
  <c r="WKS55" i="3"/>
  <c r="WKE55" i="3"/>
  <c r="WKC55" i="3"/>
  <c r="WJO55" i="3"/>
  <c r="WJM55" i="3"/>
  <c r="WIY55" i="3"/>
  <c r="WIW55" i="3"/>
  <c r="WII55" i="3"/>
  <c r="WIG55" i="3"/>
  <c r="WHS55" i="3"/>
  <c r="WHQ55" i="3"/>
  <c r="WHC55" i="3"/>
  <c r="WHA55" i="3"/>
  <c r="WGM55" i="3"/>
  <c r="WGK55" i="3"/>
  <c r="WFW55" i="3"/>
  <c r="WFU55" i="3"/>
  <c r="WFG55" i="3"/>
  <c r="WFE55" i="3"/>
  <c r="WEQ55" i="3"/>
  <c r="WEO55" i="3"/>
  <c r="WEA55" i="3"/>
  <c r="WDY55" i="3"/>
  <c r="WDK55" i="3"/>
  <c r="WDI55" i="3"/>
  <c r="WCU55" i="3"/>
  <c r="WCS55" i="3"/>
  <c r="WCE55" i="3"/>
  <c r="WCC55" i="3"/>
  <c r="WBO55" i="3"/>
  <c r="WBM55" i="3"/>
  <c r="WAY55" i="3"/>
  <c r="WAW55" i="3"/>
  <c r="WAI55" i="3"/>
  <c r="WAG55" i="3"/>
  <c r="VZS55" i="3"/>
  <c r="VZQ55" i="3"/>
  <c r="VZC55" i="3"/>
  <c r="VZA55" i="3"/>
  <c r="VYM55" i="3"/>
  <c r="VYK55" i="3"/>
  <c r="VXW55" i="3"/>
  <c r="VXU55" i="3"/>
  <c r="VXG55" i="3"/>
  <c r="VXE55" i="3"/>
  <c r="VWQ55" i="3"/>
  <c r="VWO55" i="3"/>
  <c r="VWA55" i="3"/>
  <c r="VVY55" i="3"/>
  <c r="VVK55" i="3"/>
  <c r="VVI55" i="3"/>
  <c r="VUU55" i="3"/>
  <c r="VUS55" i="3"/>
  <c r="VUE55" i="3"/>
  <c r="VUC55" i="3"/>
  <c r="VTO55" i="3"/>
  <c r="VTM55" i="3"/>
  <c r="VSY55" i="3"/>
  <c r="VSW55" i="3"/>
  <c r="VSI55" i="3"/>
  <c r="VSG55" i="3"/>
  <c r="VRS55" i="3"/>
  <c r="VRQ55" i="3"/>
  <c r="VRC55" i="3"/>
  <c r="VRA55" i="3"/>
  <c r="VQM55" i="3"/>
  <c r="VQK55" i="3"/>
  <c r="VPW55" i="3"/>
  <c r="VPU55" i="3"/>
  <c r="VPG55" i="3"/>
  <c r="VPE55" i="3"/>
  <c r="VOQ55" i="3"/>
  <c r="VOO55" i="3"/>
  <c r="VOA55" i="3"/>
  <c r="VNY55" i="3"/>
  <c r="VNK55" i="3"/>
  <c r="VNI55" i="3"/>
  <c r="VMU55" i="3"/>
  <c r="VMS55" i="3"/>
  <c r="VME55" i="3"/>
  <c r="VMC55" i="3"/>
  <c r="VLO55" i="3"/>
  <c r="VLM55" i="3"/>
  <c r="VKY55" i="3"/>
  <c r="VKW55" i="3"/>
  <c r="VKI55" i="3"/>
  <c r="VKG55" i="3"/>
  <c r="VJS55" i="3"/>
  <c r="VJQ55" i="3"/>
  <c r="VJC55" i="3"/>
  <c r="VJA55" i="3"/>
  <c r="VIM55" i="3"/>
  <c r="VIK55" i="3"/>
  <c r="VHW55" i="3"/>
  <c r="VHU55" i="3"/>
  <c r="VHG55" i="3"/>
  <c r="VHE55" i="3"/>
  <c r="VGQ55" i="3"/>
  <c r="VGO55" i="3"/>
  <c r="VGA55" i="3"/>
  <c r="VFY55" i="3"/>
  <c r="VFK55" i="3"/>
  <c r="VFI55" i="3"/>
  <c r="VEU55" i="3"/>
  <c r="VES55" i="3"/>
  <c r="VEE55" i="3"/>
  <c r="VEC55" i="3"/>
  <c r="VDO55" i="3"/>
  <c r="VDM55" i="3"/>
  <c r="VCY55" i="3"/>
  <c r="VCW55" i="3"/>
  <c r="VCI55" i="3"/>
  <c r="VCG55" i="3"/>
  <c r="VBS55" i="3"/>
  <c r="VBQ55" i="3"/>
  <c r="VBC55" i="3"/>
  <c r="VBA55" i="3"/>
  <c r="VAM55" i="3"/>
  <c r="VAK55" i="3"/>
  <c r="UZW55" i="3"/>
  <c r="UZU55" i="3"/>
  <c r="UZG55" i="3"/>
  <c r="UZE55" i="3"/>
  <c r="UYQ55" i="3"/>
  <c r="UYO55" i="3"/>
  <c r="UYA55" i="3"/>
  <c r="UXY55" i="3"/>
  <c r="UXK55" i="3"/>
  <c r="UXI55" i="3"/>
  <c r="UWU55" i="3"/>
  <c r="UWS55" i="3"/>
  <c r="UWE55" i="3"/>
  <c r="UWC55" i="3"/>
  <c r="UVO55" i="3"/>
  <c r="UVM55" i="3"/>
  <c r="UUY55" i="3"/>
  <c r="UUW55" i="3"/>
  <c r="UUI55" i="3"/>
  <c r="UUG55" i="3"/>
  <c r="UTS55" i="3"/>
  <c r="UTQ55" i="3"/>
  <c r="UTC55" i="3"/>
  <c r="UTA55" i="3"/>
  <c r="USM55" i="3"/>
  <c r="USK55" i="3"/>
  <c r="URW55" i="3"/>
  <c r="URU55" i="3"/>
  <c r="URG55" i="3"/>
  <c r="URE55" i="3"/>
  <c r="UQQ55" i="3"/>
  <c r="UQO55" i="3"/>
  <c r="UQA55" i="3"/>
  <c r="UPY55" i="3"/>
  <c r="UPK55" i="3"/>
  <c r="UPI55" i="3"/>
  <c r="UOU55" i="3"/>
  <c r="UOS55" i="3"/>
  <c r="UOE55" i="3"/>
  <c r="UOC55" i="3"/>
  <c r="UNO55" i="3"/>
  <c r="UNM55" i="3"/>
  <c r="UMY55" i="3"/>
  <c r="UMW55" i="3"/>
  <c r="UMI55" i="3"/>
  <c r="UMG55" i="3"/>
  <c r="ULS55" i="3"/>
  <c r="ULQ55" i="3"/>
  <c r="ULC55" i="3"/>
  <c r="ULA55" i="3"/>
  <c r="UKM55" i="3"/>
  <c r="UKK55" i="3"/>
  <c r="UJW55" i="3"/>
  <c r="UJU55" i="3"/>
  <c r="UJG55" i="3"/>
  <c r="UJE55" i="3"/>
  <c r="UIQ55" i="3"/>
  <c r="UIO55" i="3"/>
  <c r="UIA55" i="3"/>
  <c r="UHY55" i="3"/>
  <c r="UHK55" i="3"/>
  <c r="UHI55" i="3"/>
  <c r="UGU55" i="3"/>
  <c r="UGS55" i="3"/>
  <c r="UGE55" i="3"/>
  <c r="UGC55" i="3"/>
  <c r="UFO55" i="3"/>
  <c r="UFM55" i="3"/>
  <c r="UEY55" i="3"/>
  <c r="UEW55" i="3"/>
  <c r="UEI55" i="3"/>
  <c r="UEG55" i="3"/>
  <c r="UDS55" i="3"/>
  <c r="UDQ55" i="3"/>
  <c r="UDC55" i="3"/>
  <c r="UDA55" i="3"/>
  <c r="UCM55" i="3"/>
  <c r="UCK55" i="3"/>
  <c r="UBW55" i="3"/>
  <c r="UBU55" i="3"/>
  <c r="UBG55" i="3"/>
  <c r="UBE55" i="3"/>
  <c r="UAQ55" i="3"/>
  <c r="UAO55" i="3"/>
  <c r="UAA55" i="3"/>
  <c r="TZY55" i="3"/>
  <c r="TZK55" i="3"/>
  <c r="TZI55" i="3"/>
  <c r="TYU55" i="3"/>
  <c r="TYS55" i="3"/>
  <c r="TYE55" i="3"/>
  <c r="TYC55" i="3"/>
  <c r="TXO55" i="3"/>
  <c r="TXM55" i="3"/>
  <c r="TWY55" i="3"/>
  <c r="TWW55" i="3"/>
  <c r="TWI55" i="3"/>
  <c r="TWG55" i="3"/>
  <c r="TVS55" i="3"/>
  <c r="TVQ55" i="3"/>
  <c r="TVC55" i="3"/>
  <c r="TVA55" i="3"/>
  <c r="TUM55" i="3"/>
  <c r="TUK55" i="3"/>
  <c r="TTW55" i="3"/>
  <c r="TTU55" i="3"/>
  <c r="TTG55" i="3"/>
  <c r="TTE55" i="3"/>
  <c r="TSQ55" i="3"/>
  <c r="TSO55" i="3"/>
  <c r="TSA55" i="3"/>
  <c r="TRY55" i="3"/>
  <c r="TRK55" i="3"/>
  <c r="TRI55" i="3"/>
  <c r="TQU55" i="3"/>
  <c r="TQS55" i="3"/>
  <c r="TQE55" i="3"/>
  <c r="TQC55" i="3"/>
  <c r="TPO55" i="3"/>
  <c r="TPM55" i="3"/>
  <c r="TOY55" i="3"/>
  <c r="TOW55" i="3"/>
  <c r="TOI55" i="3"/>
  <c r="TOG55" i="3"/>
  <c r="TNS55" i="3"/>
  <c r="TNQ55" i="3"/>
  <c r="TNC55" i="3"/>
  <c r="TNA55" i="3"/>
  <c r="TMM55" i="3"/>
  <c r="TMK55" i="3"/>
  <c r="TLW55" i="3"/>
  <c r="TLU55" i="3"/>
  <c r="TLG55" i="3"/>
  <c r="TLE55" i="3"/>
  <c r="TKQ55" i="3"/>
  <c r="TKO55" i="3"/>
  <c r="TKA55" i="3"/>
  <c r="TJY55" i="3"/>
  <c r="TJK55" i="3"/>
  <c r="TJI55" i="3"/>
  <c r="TIU55" i="3"/>
  <c r="TIS55" i="3"/>
  <c r="TIE55" i="3"/>
  <c r="TIC55" i="3"/>
  <c r="THO55" i="3"/>
  <c r="THM55" i="3"/>
  <c r="TGY55" i="3"/>
  <c r="TGW55" i="3"/>
  <c r="TGI55" i="3"/>
  <c r="TGG55" i="3"/>
  <c r="TFS55" i="3"/>
  <c r="TFQ55" i="3"/>
  <c r="TFC55" i="3"/>
  <c r="TFA55" i="3"/>
  <c r="TEM55" i="3"/>
  <c r="TEK55" i="3"/>
  <c r="TDW55" i="3"/>
  <c r="TDU55" i="3"/>
  <c r="TDG55" i="3"/>
  <c r="TDE55" i="3"/>
  <c r="TCQ55" i="3"/>
  <c r="TCO55" i="3"/>
  <c r="TCA55" i="3"/>
  <c r="TBY55" i="3"/>
  <c r="TBK55" i="3"/>
  <c r="TBI55" i="3"/>
  <c r="TAU55" i="3"/>
  <c r="TAS55" i="3"/>
  <c r="TAE55" i="3"/>
  <c r="TAC55" i="3"/>
  <c r="SZO55" i="3"/>
  <c r="SZM55" i="3"/>
  <c r="SYY55" i="3"/>
  <c r="SYW55" i="3"/>
  <c r="SYI55" i="3"/>
  <c r="SYG55" i="3"/>
  <c r="SXS55" i="3"/>
  <c r="SXQ55" i="3"/>
  <c r="SXC55" i="3"/>
  <c r="SXA55" i="3"/>
  <c r="SWM55" i="3"/>
  <c r="SWK55" i="3"/>
  <c r="SVW55" i="3"/>
  <c r="SVU55" i="3"/>
  <c r="SVG55" i="3"/>
  <c r="SVE55" i="3"/>
  <c r="SUQ55" i="3"/>
  <c r="SUO55" i="3"/>
  <c r="SUA55" i="3"/>
  <c r="STY55" i="3"/>
  <c r="STK55" i="3"/>
  <c r="STI55" i="3"/>
  <c r="SSU55" i="3"/>
  <c r="SSS55" i="3"/>
  <c r="SSE55" i="3"/>
  <c r="SSC55" i="3"/>
  <c r="SRO55" i="3"/>
  <c r="SRM55" i="3"/>
  <c r="SQY55" i="3"/>
  <c r="SQW55" i="3"/>
  <c r="SQI55" i="3"/>
  <c r="SQG55" i="3"/>
  <c r="SPS55" i="3"/>
  <c r="SPQ55" i="3"/>
  <c r="SPC55" i="3"/>
  <c r="SPA55" i="3"/>
  <c r="SOM55" i="3"/>
  <c r="SOK55" i="3"/>
  <c r="SNW55" i="3"/>
  <c r="SNU55" i="3"/>
  <c r="SNG55" i="3"/>
  <c r="SNE55" i="3"/>
  <c r="SMQ55" i="3"/>
  <c r="SMO55" i="3"/>
  <c r="SMA55" i="3"/>
  <c r="SLY55" i="3"/>
  <c r="SLK55" i="3"/>
  <c r="SLI55" i="3"/>
  <c r="SKU55" i="3"/>
  <c r="SKS55" i="3"/>
  <c r="SKE55" i="3"/>
  <c r="SKC55" i="3"/>
  <c r="SJO55" i="3"/>
  <c r="SJM55" i="3"/>
  <c r="SIY55" i="3"/>
  <c r="SIW55" i="3"/>
  <c r="SII55" i="3"/>
  <c r="SIG55" i="3"/>
  <c r="SHS55" i="3"/>
  <c r="SHQ55" i="3"/>
  <c r="SHC55" i="3"/>
  <c r="SHA55" i="3"/>
  <c r="SGM55" i="3"/>
  <c r="SGK55" i="3"/>
  <c r="SFW55" i="3"/>
  <c r="SFU55" i="3"/>
  <c r="SFG55" i="3"/>
  <c r="SFE55" i="3"/>
  <c r="SEQ55" i="3"/>
  <c r="SEO55" i="3"/>
  <c r="SEA55" i="3"/>
  <c r="SDY55" i="3"/>
  <c r="SDK55" i="3"/>
  <c r="SDI55" i="3"/>
  <c r="SCU55" i="3"/>
  <c r="SCS55" i="3"/>
  <c r="SCE55" i="3"/>
  <c r="SCC55" i="3"/>
  <c r="SBO55" i="3"/>
  <c r="SBM55" i="3"/>
  <c r="SAY55" i="3"/>
  <c r="SAW55" i="3"/>
  <c r="SAI55" i="3"/>
  <c r="SAG55" i="3"/>
  <c r="RZS55" i="3"/>
  <c r="RZQ55" i="3"/>
  <c r="RZC55" i="3"/>
  <c r="RZA55" i="3"/>
  <c r="RYM55" i="3"/>
  <c r="RYK55" i="3"/>
  <c r="RXW55" i="3"/>
  <c r="RXU55" i="3"/>
  <c r="RXG55" i="3"/>
  <c r="RXE55" i="3"/>
  <c r="RWQ55" i="3"/>
  <c r="RWO55" i="3"/>
  <c r="RWA55" i="3"/>
  <c r="RVY55" i="3"/>
  <c r="RVK55" i="3"/>
  <c r="RVI55" i="3"/>
  <c r="RUU55" i="3"/>
  <c r="RUS55" i="3"/>
  <c r="RUE55" i="3"/>
  <c r="RUC55" i="3"/>
  <c r="RTO55" i="3"/>
  <c r="RTM55" i="3"/>
  <c r="RSY55" i="3"/>
  <c r="RSW55" i="3"/>
  <c r="RSI55" i="3"/>
  <c r="RSG55" i="3"/>
  <c r="RRS55" i="3"/>
  <c r="RRQ55" i="3"/>
  <c r="RRC55" i="3"/>
  <c r="RRA55" i="3"/>
  <c r="RQM55" i="3"/>
  <c r="RQK55" i="3"/>
  <c r="RPW55" i="3"/>
  <c r="RPU55" i="3"/>
  <c r="RPG55" i="3"/>
  <c r="RPE55" i="3"/>
  <c r="ROQ55" i="3"/>
  <c r="ROO55" i="3"/>
  <c r="ROA55" i="3"/>
  <c r="RNY55" i="3"/>
  <c r="RNK55" i="3"/>
  <c r="RNI55" i="3"/>
  <c r="RMU55" i="3"/>
  <c r="RMS55" i="3"/>
  <c r="RME55" i="3"/>
  <c r="RMC55" i="3"/>
  <c r="RLO55" i="3"/>
  <c r="RLM55" i="3"/>
  <c r="RKY55" i="3"/>
  <c r="RKW55" i="3"/>
  <c r="RKI55" i="3"/>
  <c r="RKG55" i="3"/>
  <c r="RJS55" i="3"/>
  <c r="RJQ55" i="3"/>
  <c r="RJC55" i="3"/>
  <c r="RJA55" i="3"/>
  <c r="RIM55" i="3"/>
  <c r="RIK55" i="3"/>
  <c r="RHW55" i="3"/>
  <c r="RHU55" i="3"/>
  <c r="RHG55" i="3"/>
  <c r="RHE55" i="3"/>
  <c r="RGQ55" i="3"/>
  <c r="RGO55" i="3"/>
  <c r="RGA55" i="3"/>
  <c r="RFY55" i="3"/>
  <c r="RFK55" i="3"/>
  <c r="RFI55" i="3"/>
  <c r="REU55" i="3"/>
  <c r="RES55" i="3"/>
  <c r="REE55" i="3"/>
  <c r="REC55" i="3"/>
  <c r="RDO55" i="3"/>
  <c r="RDM55" i="3"/>
  <c r="RCY55" i="3"/>
  <c r="RCW55" i="3"/>
  <c r="RCI55" i="3"/>
  <c r="RCG55" i="3"/>
  <c r="RBS55" i="3"/>
  <c r="RBQ55" i="3"/>
  <c r="RBC55" i="3"/>
  <c r="RBA55" i="3"/>
  <c r="RAM55" i="3"/>
  <c r="RAK55" i="3"/>
  <c r="QZW55" i="3"/>
  <c r="QZU55" i="3"/>
  <c r="QZG55" i="3"/>
  <c r="QZE55" i="3"/>
  <c r="QYQ55" i="3"/>
  <c r="QYO55" i="3"/>
  <c r="QYA55" i="3"/>
  <c r="QXY55" i="3"/>
  <c r="QXK55" i="3"/>
  <c r="QXI55" i="3"/>
  <c r="QWU55" i="3"/>
  <c r="QWS55" i="3"/>
  <c r="QWE55" i="3"/>
  <c r="QWC55" i="3"/>
  <c r="QVO55" i="3"/>
  <c r="QVM55" i="3"/>
  <c r="QUY55" i="3"/>
  <c r="QUW55" i="3"/>
  <c r="QUI55" i="3"/>
  <c r="QUG55" i="3"/>
  <c r="QTS55" i="3"/>
  <c r="QTQ55" i="3"/>
  <c r="QTC55" i="3"/>
  <c r="QTA55" i="3"/>
  <c r="QSM55" i="3"/>
  <c r="QSK55" i="3"/>
  <c r="QRW55" i="3"/>
  <c r="QRU55" i="3"/>
  <c r="QRG55" i="3"/>
  <c r="QRE55" i="3"/>
  <c r="QQQ55" i="3"/>
  <c r="QQO55" i="3"/>
  <c r="QQA55" i="3"/>
  <c r="QPY55" i="3"/>
  <c r="QPK55" i="3"/>
  <c r="QPI55" i="3"/>
  <c r="QOU55" i="3"/>
  <c r="QOS55" i="3"/>
  <c r="QOE55" i="3"/>
  <c r="QOC55" i="3"/>
  <c r="QNO55" i="3"/>
  <c r="QNM55" i="3"/>
  <c r="QMY55" i="3"/>
  <c r="QMW55" i="3"/>
  <c r="QMI55" i="3"/>
  <c r="QMG55" i="3"/>
  <c r="QLS55" i="3"/>
  <c r="QLQ55" i="3"/>
  <c r="QLC55" i="3"/>
  <c r="QLA55" i="3"/>
  <c r="QKM55" i="3"/>
  <c r="QKK55" i="3"/>
  <c r="QJW55" i="3"/>
  <c r="QJU55" i="3"/>
  <c r="QJG55" i="3"/>
  <c r="QJE55" i="3"/>
  <c r="QIQ55" i="3"/>
  <c r="QIO55" i="3"/>
  <c r="QIA55" i="3"/>
  <c r="QHY55" i="3"/>
  <c r="QHK55" i="3"/>
  <c r="QHI55" i="3"/>
  <c r="QGU55" i="3"/>
  <c r="QGS55" i="3"/>
  <c r="QGE55" i="3"/>
  <c r="QGC55" i="3"/>
  <c r="QFO55" i="3"/>
  <c r="QFM55" i="3"/>
  <c r="QEY55" i="3"/>
  <c r="QEW55" i="3"/>
  <c r="QEI55" i="3"/>
  <c r="QEG55" i="3"/>
  <c r="QDS55" i="3"/>
  <c r="QDQ55" i="3"/>
  <c r="QDC55" i="3"/>
  <c r="QDA55" i="3"/>
  <c r="QCM55" i="3"/>
  <c r="QCK55" i="3"/>
  <c r="QBW55" i="3"/>
  <c r="QBU55" i="3"/>
  <c r="QBG55" i="3"/>
  <c r="QBE55" i="3"/>
  <c r="QAQ55" i="3"/>
  <c r="QAO55" i="3"/>
  <c r="QAA55" i="3"/>
  <c r="PZY55" i="3"/>
  <c r="PZK55" i="3"/>
  <c r="PZI55" i="3"/>
  <c r="PYU55" i="3"/>
  <c r="PYS55" i="3"/>
  <c r="PYE55" i="3"/>
  <c r="PYC55" i="3"/>
  <c r="PXO55" i="3"/>
  <c r="PXM55" i="3"/>
  <c r="PWY55" i="3"/>
  <c r="PWW55" i="3"/>
  <c r="PWI55" i="3"/>
  <c r="PWG55" i="3"/>
  <c r="PVS55" i="3"/>
  <c r="PVQ55" i="3"/>
  <c r="PVC55" i="3"/>
  <c r="PVA55" i="3"/>
  <c r="PUM55" i="3"/>
  <c r="PUK55" i="3"/>
  <c r="PTW55" i="3"/>
  <c r="PTU55" i="3"/>
  <c r="PTG55" i="3"/>
  <c r="PTE55" i="3"/>
  <c r="PSQ55" i="3"/>
  <c r="PSO55" i="3"/>
  <c r="PSA55" i="3"/>
  <c r="PRY55" i="3"/>
  <c r="PRK55" i="3"/>
  <c r="PRI55" i="3"/>
  <c r="PQU55" i="3"/>
  <c r="PQS55" i="3"/>
  <c r="PQE55" i="3"/>
  <c r="PQC55" i="3"/>
  <c r="PPO55" i="3"/>
  <c r="PPM55" i="3"/>
  <c r="POY55" i="3"/>
  <c r="POW55" i="3"/>
  <c r="POI55" i="3"/>
  <c r="POG55" i="3"/>
  <c r="PNS55" i="3"/>
  <c r="PNQ55" i="3"/>
  <c r="PNC55" i="3"/>
  <c r="PNA55" i="3"/>
  <c r="PMM55" i="3"/>
  <c r="PMK55" i="3"/>
  <c r="PLW55" i="3"/>
  <c r="PLU55" i="3"/>
  <c r="PLG55" i="3"/>
  <c r="PLE55" i="3"/>
  <c r="PKQ55" i="3"/>
  <c r="PKO55" i="3"/>
  <c r="PKA55" i="3"/>
  <c r="PJY55" i="3"/>
  <c r="PJK55" i="3"/>
  <c r="PJI55" i="3"/>
  <c r="PIU55" i="3"/>
  <c r="PIS55" i="3"/>
  <c r="PIE55" i="3"/>
  <c r="PIC55" i="3"/>
  <c r="PHO55" i="3"/>
  <c r="PHM55" i="3"/>
  <c r="PGY55" i="3"/>
  <c r="PGW55" i="3"/>
  <c r="PGI55" i="3"/>
  <c r="PGG55" i="3"/>
  <c r="PFS55" i="3"/>
  <c r="PFQ55" i="3"/>
  <c r="PFC55" i="3"/>
  <c r="PFA55" i="3"/>
  <c r="PEM55" i="3"/>
  <c r="PEK55" i="3"/>
  <c r="PDW55" i="3"/>
  <c r="PDU55" i="3"/>
  <c r="PDG55" i="3"/>
  <c r="PDE55" i="3"/>
  <c r="PCQ55" i="3"/>
  <c r="PCO55" i="3"/>
  <c r="PCA55" i="3"/>
  <c r="PBY55" i="3"/>
  <c r="PBK55" i="3"/>
  <c r="PBI55" i="3"/>
  <c r="PAU55" i="3"/>
  <c r="PAS55" i="3"/>
  <c r="PAE55" i="3"/>
  <c r="PAC55" i="3"/>
  <c r="OZO55" i="3"/>
  <c r="OZM55" i="3"/>
  <c r="OYY55" i="3"/>
  <c r="OYW55" i="3"/>
  <c r="OYI55" i="3"/>
  <c r="OYG55" i="3"/>
  <c r="OXS55" i="3"/>
  <c r="OXQ55" i="3"/>
  <c r="OXC55" i="3"/>
  <c r="OXA55" i="3"/>
  <c r="OWM55" i="3"/>
  <c r="OWK55" i="3"/>
  <c r="OVW55" i="3"/>
  <c r="OVU55" i="3"/>
  <c r="OVG55" i="3"/>
  <c r="OVE55" i="3"/>
  <c r="OUQ55" i="3"/>
  <c r="OUO55" i="3"/>
  <c r="OUA55" i="3"/>
  <c r="OTY55" i="3"/>
  <c r="OTK55" i="3"/>
  <c r="OTI55" i="3"/>
  <c r="OSU55" i="3"/>
  <c r="OSS55" i="3"/>
  <c r="OSE55" i="3"/>
  <c r="OSC55" i="3"/>
  <c r="ORO55" i="3"/>
  <c r="ORM55" i="3"/>
  <c r="OQY55" i="3"/>
  <c r="OQW55" i="3"/>
  <c r="OQI55" i="3"/>
  <c r="OQG55" i="3"/>
  <c r="OPS55" i="3"/>
  <c r="OPQ55" i="3"/>
  <c r="OPC55" i="3"/>
  <c r="OPA55" i="3"/>
  <c r="OOM55" i="3"/>
  <c r="OOK55" i="3"/>
  <c r="ONW55" i="3"/>
  <c r="ONU55" i="3"/>
  <c r="ONG55" i="3"/>
  <c r="ONE55" i="3"/>
  <c r="OMQ55" i="3"/>
  <c r="OMO55" i="3"/>
  <c r="OMA55" i="3"/>
  <c r="OLY55" i="3"/>
  <c r="OLK55" i="3"/>
  <c r="OLI55" i="3"/>
  <c r="OKU55" i="3"/>
  <c r="OKS55" i="3"/>
  <c r="OKE55" i="3"/>
  <c r="OKC55" i="3"/>
  <c r="OJO55" i="3"/>
  <c r="OJM55" i="3"/>
  <c r="OIY55" i="3"/>
  <c r="OIW55" i="3"/>
  <c r="OII55" i="3"/>
  <c r="OIG55" i="3"/>
  <c r="OHS55" i="3"/>
  <c r="OHQ55" i="3"/>
  <c r="OHC55" i="3"/>
  <c r="OHA55" i="3"/>
  <c r="OGM55" i="3"/>
  <c r="OGK55" i="3"/>
  <c r="OFW55" i="3"/>
  <c r="OFU55" i="3"/>
  <c r="OFG55" i="3"/>
  <c r="OFE55" i="3"/>
  <c r="OEQ55" i="3"/>
  <c r="OEO55" i="3"/>
  <c r="OEA55" i="3"/>
  <c r="ODY55" i="3"/>
  <c r="ODK55" i="3"/>
  <c r="ODI55" i="3"/>
  <c r="OCU55" i="3"/>
  <c r="OCS55" i="3"/>
  <c r="OCE55" i="3"/>
  <c r="OCC55" i="3"/>
  <c r="OBO55" i="3"/>
  <c r="OBM55" i="3"/>
  <c r="OAY55" i="3"/>
  <c r="OAW55" i="3"/>
  <c r="OAI55" i="3"/>
  <c r="OAG55" i="3"/>
  <c r="NZS55" i="3"/>
  <c r="NZQ55" i="3"/>
  <c r="NZC55" i="3"/>
  <c r="NZA55" i="3"/>
  <c r="NYM55" i="3"/>
  <c r="NYK55" i="3"/>
  <c r="NXW55" i="3"/>
  <c r="NXU55" i="3"/>
  <c r="NXG55" i="3"/>
  <c r="NXE55" i="3"/>
  <c r="NWQ55" i="3"/>
  <c r="NWO55" i="3"/>
  <c r="NWA55" i="3"/>
  <c r="NVY55" i="3"/>
  <c r="NVK55" i="3"/>
  <c r="NVI55" i="3"/>
  <c r="NUU55" i="3"/>
  <c r="NUS55" i="3"/>
  <c r="NUE55" i="3"/>
  <c r="NUC55" i="3"/>
  <c r="NTO55" i="3"/>
  <c r="NTM55" i="3"/>
  <c r="NSY55" i="3"/>
  <c r="NSW55" i="3"/>
  <c r="NSI55" i="3"/>
  <c r="NSG55" i="3"/>
  <c r="NRS55" i="3"/>
  <c r="NRQ55" i="3"/>
  <c r="NRC55" i="3"/>
  <c r="NRA55" i="3"/>
  <c r="NQM55" i="3"/>
  <c r="NQK55" i="3"/>
  <c r="NPW55" i="3"/>
  <c r="NPU55" i="3"/>
  <c r="NPG55" i="3"/>
  <c r="NPE55" i="3"/>
  <c r="NOQ55" i="3"/>
  <c r="NOO55" i="3"/>
  <c r="NOA55" i="3"/>
  <c r="NNY55" i="3"/>
  <c r="NNK55" i="3"/>
  <c r="NNI55" i="3"/>
  <c r="NMU55" i="3"/>
  <c r="NMS55" i="3"/>
  <c r="NME55" i="3"/>
  <c r="NMC55" i="3"/>
  <c r="NLO55" i="3"/>
  <c r="NLM55" i="3"/>
  <c r="NKY55" i="3"/>
  <c r="NKW55" i="3"/>
  <c r="NKI55" i="3"/>
  <c r="NKG55" i="3"/>
  <c r="NJS55" i="3"/>
  <c r="NJQ55" i="3"/>
  <c r="NJC55" i="3"/>
  <c r="NJA55" i="3"/>
  <c r="NIM55" i="3"/>
  <c r="NIK55" i="3"/>
  <c r="NHW55" i="3"/>
  <c r="NHU55" i="3"/>
  <c r="NHG55" i="3"/>
  <c r="NHE55" i="3"/>
  <c r="NGQ55" i="3"/>
  <c r="NGO55" i="3"/>
  <c r="NGA55" i="3"/>
  <c r="NFY55" i="3"/>
  <c r="NFK55" i="3"/>
  <c r="NFI55" i="3"/>
  <c r="NEU55" i="3"/>
  <c r="NES55" i="3"/>
  <c r="NEE55" i="3"/>
  <c r="NEC55" i="3"/>
  <c r="NDO55" i="3"/>
  <c r="NDM55" i="3"/>
  <c r="NCY55" i="3"/>
  <c r="NCW55" i="3"/>
  <c r="NCI55" i="3"/>
  <c r="NCG55" i="3"/>
  <c r="NBS55" i="3"/>
  <c r="NBQ55" i="3"/>
  <c r="NBC55" i="3"/>
  <c r="NBA55" i="3"/>
  <c r="NAM55" i="3"/>
  <c r="NAK55" i="3"/>
  <c r="MZW55" i="3"/>
  <c r="MZU55" i="3"/>
  <c r="MZG55" i="3"/>
  <c r="MZE55" i="3"/>
  <c r="MYQ55" i="3"/>
  <c r="MYO55" i="3"/>
  <c r="MYA55" i="3"/>
  <c r="MXY55" i="3"/>
  <c r="MXK55" i="3"/>
  <c r="MXI55" i="3"/>
  <c r="MWU55" i="3"/>
  <c r="MWS55" i="3"/>
  <c r="MWE55" i="3"/>
  <c r="MWC55" i="3"/>
  <c r="MVO55" i="3"/>
  <c r="MVM55" i="3"/>
  <c r="MUY55" i="3"/>
  <c r="MUW55" i="3"/>
  <c r="MUI55" i="3"/>
  <c r="MUG55" i="3"/>
  <c r="MTS55" i="3"/>
  <c r="MTQ55" i="3"/>
  <c r="MTC55" i="3"/>
  <c r="MTA55" i="3"/>
  <c r="MSM55" i="3"/>
  <c r="MSK55" i="3"/>
  <c r="MRW55" i="3"/>
  <c r="MRU55" i="3"/>
  <c r="MRG55" i="3"/>
  <c r="MRE55" i="3"/>
  <c r="MQQ55" i="3"/>
  <c r="MQO55" i="3"/>
  <c r="MQA55" i="3"/>
  <c r="MPY55" i="3"/>
  <c r="MPK55" i="3"/>
  <c r="MPI55" i="3"/>
  <c r="MOU55" i="3"/>
  <c r="MOS55" i="3"/>
  <c r="MOE55" i="3"/>
  <c r="MOC55" i="3"/>
  <c r="MNO55" i="3"/>
  <c r="MNM55" i="3"/>
  <c r="MMY55" i="3"/>
  <c r="MMW55" i="3"/>
  <c r="MMI55" i="3"/>
  <c r="MMG55" i="3"/>
  <c r="MLS55" i="3"/>
  <c r="MLQ55" i="3"/>
  <c r="MLC55" i="3"/>
  <c r="MLA55" i="3"/>
  <c r="MKM55" i="3"/>
  <c r="MKK55" i="3"/>
  <c r="MJW55" i="3"/>
  <c r="MJU55" i="3"/>
  <c r="MJG55" i="3"/>
  <c r="MJE55" i="3"/>
  <c r="MIQ55" i="3"/>
  <c r="MIO55" i="3"/>
  <c r="MIA55" i="3"/>
  <c r="MHY55" i="3"/>
  <c r="MHK55" i="3"/>
  <c r="MHI55" i="3"/>
  <c r="MGU55" i="3"/>
  <c r="MGS55" i="3"/>
  <c r="MGE55" i="3"/>
  <c r="MGC55" i="3"/>
  <c r="MFO55" i="3"/>
  <c r="MFM55" i="3"/>
  <c r="MEY55" i="3"/>
  <c r="MEW55" i="3"/>
  <c r="MEI55" i="3"/>
  <c r="MEG55" i="3"/>
  <c r="MDS55" i="3"/>
  <c r="MDQ55" i="3"/>
  <c r="MDC55" i="3"/>
  <c r="MDA55" i="3"/>
  <c r="MCM55" i="3"/>
  <c r="MCK55" i="3"/>
  <c r="MBW55" i="3"/>
  <c r="MBU55" i="3"/>
  <c r="MBG55" i="3"/>
  <c r="MBE55" i="3"/>
  <c r="MAQ55" i="3"/>
  <c r="MAO55" i="3"/>
  <c r="MAA55" i="3"/>
  <c r="LZY55" i="3"/>
  <c r="LZK55" i="3"/>
  <c r="LZI55" i="3"/>
  <c r="LYU55" i="3"/>
  <c r="LYS55" i="3"/>
  <c r="LYE55" i="3"/>
  <c r="LYC55" i="3"/>
  <c r="LXO55" i="3"/>
  <c r="LXM55" i="3"/>
  <c r="LWY55" i="3"/>
  <c r="LWW55" i="3"/>
  <c r="LWI55" i="3"/>
  <c r="LWG55" i="3"/>
  <c r="LVS55" i="3"/>
  <c r="LVQ55" i="3"/>
  <c r="LVC55" i="3"/>
  <c r="LVA55" i="3"/>
  <c r="LUM55" i="3"/>
  <c r="LUK55" i="3"/>
  <c r="LTW55" i="3"/>
  <c r="LTU55" i="3"/>
  <c r="LTG55" i="3"/>
  <c r="LTE55" i="3"/>
  <c r="LSQ55" i="3"/>
  <c r="LSO55" i="3"/>
  <c r="LSA55" i="3"/>
  <c r="LRY55" i="3"/>
  <c r="LRK55" i="3"/>
  <c r="LRI55" i="3"/>
  <c r="LQU55" i="3"/>
  <c r="LQS55" i="3"/>
  <c r="LQE55" i="3"/>
  <c r="LQC55" i="3"/>
  <c r="LPO55" i="3"/>
  <c r="LPM55" i="3"/>
  <c r="LOY55" i="3"/>
  <c r="LOW55" i="3"/>
  <c r="LOI55" i="3"/>
  <c r="LOG55" i="3"/>
  <c r="LNS55" i="3"/>
  <c r="LNQ55" i="3"/>
  <c r="LNC55" i="3"/>
  <c r="LNA55" i="3"/>
  <c r="LMM55" i="3"/>
  <c r="LMK55" i="3"/>
  <c r="LLW55" i="3"/>
  <c r="LLU55" i="3"/>
  <c r="LLG55" i="3"/>
  <c r="LLE55" i="3"/>
  <c r="LKQ55" i="3"/>
  <c r="LKO55" i="3"/>
  <c r="LKA55" i="3"/>
  <c r="LJY55" i="3"/>
  <c r="LJK55" i="3"/>
  <c r="LJI55" i="3"/>
  <c r="LIU55" i="3"/>
  <c r="LIS55" i="3"/>
  <c r="LIE55" i="3"/>
  <c r="LIC55" i="3"/>
  <c r="LHO55" i="3"/>
  <c r="LHM55" i="3"/>
  <c r="LGY55" i="3"/>
  <c r="LGW55" i="3"/>
  <c r="LGI55" i="3"/>
  <c r="LGG55" i="3"/>
  <c r="LFS55" i="3"/>
  <c r="LFQ55" i="3"/>
  <c r="LFC55" i="3"/>
  <c r="LFA55" i="3"/>
  <c r="LEM55" i="3"/>
  <c r="LEK55" i="3"/>
  <c r="LDW55" i="3"/>
  <c r="LDU55" i="3"/>
  <c r="LDG55" i="3"/>
  <c r="LDE55" i="3"/>
  <c r="LCQ55" i="3"/>
  <c r="LCO55" i="3"/>
  <c r="LCA55" i="3"/>
  <c r="LBY55" i="3"/>
  <c r="LBK55" i="3"/>
  <c r="LBI55" i="3"/>
  <c r="LAU55" i="3"/>
  <c r="LAS55" i="3"/>
  <c r="LAE55" i="3"/>
  <c r="LAC55" i="3"/>
  <c r="KZO55" i="3"/>
  <c r="KZM55" i="3"/>
  <c r="KYY55" i="3"/>
  <c r="KYW55" i="3"/>
  <c r="KYI55" i="3"/>
  <c r="KYG55" i="3"/>
  <c r="KXS55" i="3"/>
  <c r="KXQ55" i="3"/>
  <c r="KXC55" i="3"/>
  <c r="KXA55" i="3"/>
  <c r="KWM55" i="3"/>
  <c r="KWK55" i="3"/>
  <c r="KVW55" i="3"/>
  <c r="KVU55" i="3"/>
  <c r="KVG55" i="3"/>
  <c r="KVE55" i="3"/>
  <c r="KUQ55" i="3"/>
  <c r="KUO55" i="3"/>
  <c r="KUA55" i="3"/>
  <c r="KTY55" i="3"/>
  <c r="KTK55" i="3"/>
  <c r="KTI55" i="3"/>
  <c r="KSU55" i="3"/>
  <c r="KSS55" i="3"/>
  <c r="KSE55" i="3"/>
  <c r="KSC55" i="3"/>
  <c r="KRO55" i="3"/>
  <c r="KRM55" i="3"/>
  <c r="KQY55" i="3"/>
  <c r="KQW55" i="3"/>
  <c r="KQI55" i="3"/>
  <c r="KQG55" i="3"/>
  <c r="KPS55" i="3"/>
  <c r="KPQ55" i="3"/>
  <c r="KPC55" i="3"/>
  <c r="KPA55" i="3"/>
  <c r="KOM55" i="3"/>
  <c r="KOK55" i="3"/>
  <c r="KNW55" i="3"/>
  <c r="KNU55" i="3"/>
  <c r="KNG55" i="3"/>
  <c r="KNE55" i="3"/>
  <c r="KMQ55" i="3"/>
  <c r="KMO55" i="3"/>
  <c r="KMA55" i="3"/>
  <c r="KLY55" i="3"/>
  <c r="KLK55" i="3"/>
  <c r="KLI55" i="3"/>
  <c r="KKU55" i="3"/>
  <c r="KKS55" i="3"/>
  <c r="KKE55" i="3"/>
  <c r="KKC55" i="3"/>
  <c r="KJO55" i="3"/>
  <c r="KJM55" i="3"/>
  <c r="KIY55" i="3"/>
  <c r="KIW55" i="3"/>
  <c r="KII55" i="3"/>
  <c r="KIG55" i="3"/>
  <c r="KHS55" i="3"/>
  <c r="KHQ55" i="3"/>
  <c r="KHC55" i="3"/>
  <c r="KHA55" i="3"/>
  <c r="KGM55" i="3"/>
  <c r="KGK55" i="3"/>
  <c r="KFW55" i="3"/>
  <c r="KFU55" i="3"/>
  <c r="KFG55" i="3"/>
  <c r="KFE55" i="3"/>
  <c r="KEQ55" i="3"/>
  <c r="KEO55" i="3"/>
  <c r="KEA55" i="3"/>
  <c r="KDY55" i="3"/>
  <c r="KDK55" i="3"/>
  <c r="KDI55" i="3"/>
  <c r="KCU55" i="3"/>
  <c r="KCS55" i="3"/>
  <c r="KCE55" i="3"/>
  <c r="KCC55" i="3"/>
  <c r="KBO55" i="3"/>
  <c r="KBM55" i="3"/>
  <c r="KAY55" i="3"/>
  <c r="KAW55" i="3"/>
  <c r="KAI55" i="3"/>
  <c r="KAG55" i="3"/>
  <c r="JZS55" i="3"/>
  <c r="JZQ55" i="3"/>
  <c r="JZC55" i="3"/>
  <c r="JZA55" i="3"/>
  <c r="JYM55" i="3"/>
  <c r="JYK55" i="3"/>
  <c r="JXW55" i="3"/>
  <c r="JXU55" i="3"/>
  <c r="JXG55" i="3"/>
  <c r="JXE55" i="3"/>
  <c r="JWQ55" i="3"/>
  <c r="JWO55" i="3"/>
  <c r="JWA55" i="3"/>
  <c r="JVY55" i="3"/>
  <c r="JVK55" i="3"/>
  <c r="JVI55" i="3"/>
  <c r="JUU55" i="3"/>
  <c r="JUS55" i="3"/>
  <c r="JUE55" i="3"/>
  <c r="JUC55" i="3"/>
  <c r="JTO55" i="3"/>
  <c r="JTM55" i="3"/>
  <c r="JSY55" i="3"/>
  <c r="JSW55" i="3"/>
  <c r="JSI55" i="3"/>
  <c r="JSG55" i="3"/>
  <c r="JRS55" i="3"/>
  <c r="JRQ55" i="3"/>
  <c r="JRC55" i="3"/>
  <c r="JRA55" i="3"/>
  <c r="JQM55" i="3"/>
  <c r="JQK55" i="3"/>
  <c r="JPW55" i="3"/>
  <c r="JPU55" i="3"/>
  <c r="JPG55" i="3"/>
  <c r="JPE55" i="3"/>
  <c r="JOQ55" i="3"/>
  <c r="JOO55" i="3"/>
  <c r="JOA55" i="3"/>
  <c r="JNY55" i="3"/>
  <c r="JNK55" i="3"/>
  <c r="JNI55" i="3"/>
  <c r="JMU55" i="3"/>
  <c r="JMS55" i="3"/>
  <c r="JME55" i="3"/>
  <c r="JMC55" i="3"/>
  <c r="JLO55" i="3"/>
  <c r="JLM55" i="3"/>
  <c r="JKY55" i="3"/>
  <c r="JKW55" i="3"/>
  <c r="JKI55" i="3"/>
  <c r="JKG55" i="3"/>
  <c r="JJS55" i="3"/>
  <c r="JJQ55" i="3"/>
  <c r="JJC55" i="3"/>
  <c r="JJA55" i="3"/>
  <c r="JIM55" i="3"/>
  <c r="JIK55" i="3"/>
  <c r="JHW55" i="3"/>
  <c r="JHU55" i="3"/>
  <c r="JHG55" i="3"/>
  <c r="JHE55" i="3"/>
  <c r="JGQ55" i="3"/>
  <c r="JGO55" i="3"/>
  <c r="JGA55" i="3"/>
  <c r="JFY55" i="3"/>
  <c r="JFK55" i="3"/>
  <c r="JFI55" i="3"/>
  <c r="JEU55" i="3"/>
  <c r="JES55" i="3"/>
  <c r="JEE55" i="3"/>
  <c r="JEC55" i="3"/>
  <c r="JDO55" i="3"/>
  <c r="JDM55" i="3"/>
  <c r="JCY55" i="3"/>
  <c r="JCW55" i="3"/>
  <c r="JCI55" i="3"/>
  <c r="JCG55" i="3"/>
  <c r="JBS55" i="3"/>
  <c r="JBQ55" i="3"/>
  <c r="JBC55" i="3"/>
  <c r="JBA55" i="3"/>
  <c r="JAM55" i="3"/>
  <c r="JAK55" i="3"/>
  <c r="IZW55" i="3"/>
  <c r="IZU55" i="3"/>
  <c r="IZG55" i="3"/>
  <c r="IZE55" i="3"/>
  <c r="IYQ55" i="3"/>
  <c r="IYO55" i="3"/>
  <c r="IYA55" i="3"/>
  <c r="IXY55" i="3"/>
  <c r="IXK55" i="3"/>
  <c r="IXI55" i="3"/>
  <c r="IWU55" i="3"/>
  <c r="IWS55" i="3"/>
  <c r="IWE55" i="3"/>
  <c r="IWC55" i="3"/>
  <c r="IVO55" i="3"/>
  <c r="IVM55" i="3"/>
  <c r="IUY55" i="3"/>
  <c r="IUW55" i="3"/>
  <c r="IUI55" i="3"/>
  <c r="IUG55" i="3"/>
  <c r="ITS55" i="3"/>
  <c r="ITQ55" i="3"/>
  <c r="ITC55" i="3"/>
  <c r="ITA55" i="3"/>
  <c r="ISM55" i="3"/>
  <c r="ISK55" i="3"/>
  <c r="IRW55" i="3"/>
  <c r="IRU55" i="3"/>
  <c r="IRG55" i="3"/>
  <c r="IRE55" i="3"/>
  <c r="IQQ55" i="3"/>
  <c r="IQO55" i="3"/>
  <c r="IQA55" i="3"/>
  <c r="IPY55" i="3"/>
  <c r="IPK55" i="3"/>
  <c r="IPI55" i="3"/>
  <c r="IOU55" i="3"/>
  <c r="IOS55" i="3"/>
  <c r="IOE55" i="3"/>
  <c r="IOC55" i="3"/>
  <c r="INO55" i="3"/>
  <c r="INM55" i="3"/>
  <c r="IMY55" i="3"/>
  <c r="IMW55" i="3"/>
  <c r="IMI55" i="3"/>
  <c r="IMG55" i="3"/>
  <c r="ILS55" i="3"/>
  <c r="ILQ55" i="3"/>
  <c r="ILC55" i="3"/>
  <c r="ILA55" i="3"/>
  <c r="IKM55" i="3"/>
  <c r="IKK55" i="3"/>
  <c r="IJW55" i="3"/>
  <c r="IJU55" i="3"/>
  <c r="IJG55" i="3"/>
  <c r="IJE55" i="3"/>
  <c r="IIQ55" i="3"/>
  <c r="IIO55" i="3"/>
  <c r="IIA55" i="3"/>
  <c r="IHY55" i="3"/>
  <c r="IHK55" i="3"/>
  <c r="IHI55" i="3"/>
  <c r="IGU55" i="3"/>
  <c r="IGS55" i="3"/>
  <c r="IGE55" i="3"/>
  <c r="IGC55" i="3"/>
  <c r="IFO55" i="3"/>
  <c r="IFM55" i="3"/>
  <c r="IEY55" i="3"/>
  <c r="IEW55" i="3"/>
  <c r="IEI55" i="3"/>
  <c r="IEG55" i="3"/>
  <c r="IDS55" i="3"/>
  <c r="IDQ55" i="3"/>
  <c r="IDC55" i="3"/>
  <c r="IDA55" i="3"/>
  <c r="ICM55" i="3"/>
  <c r="ICK55" i="3"/>
  <c r="IBW55" i="3"/>
  <c r="IBU55" i="3"/>
  <c r="IBG55" i="3"/>
  <c r="IBE55" i="3"/>
  <c r="IAQ55" i="3"/>
  <c r="IAO55" i="3"/>
  <c r="IAA55" i="3"/>
  <c r="HZY55" i="3"/>
  <c r="HZK55" i="3"/>
  <c r="HZI55" i="3"/>
  <c r="HYU55" i="3"/>
  <c r="HYS55" i="3"/>
  <c r="HYE55" i="3"/>
  <c r="HYC55" i="3"/>
  <c r="HXO55" i="3"/>
  <c r="HXM55" i="3"/>
  <c r="HWY55" i="3"/>
  <c r="HWW55" i="3"/>
  <c r="HWI55" i="3"/>
  <c r="HWG55" i="3"/>
  <c r="HVS55" i="3"/>
  <c r="HVQ55" i="3"/>
  <c r="HVC55" i="3"/>
  <c r="HVA55" i="3"/>
  <c r="HUM55" i="3"/>
  <c r="HUK55" i="3"/>
  <c r="HTW55" i="3"/>
  <c r="HTU55" i="3"/>
  <c r="HTG55" i="3"/>
  <c r="HTE55" i="3"/>
  <c r="HSQ55" i="3"/>
  <c r="HSO55" i="3"/>
  <c r="HSA55" i="3"/>
  <c r="HRY55" i="3"/>
  <c r="HRK55" i="3"/>
  <c r="HRI55" i="3"/>
  <c r="HQU55" i="3"/>
  <c r="HQS55" i="3"/>
  <c r="HQE55" i="3"/>
  <c r="HQC55" i="3"/>
  <c r="HPO55" i="3"/>
  <c r="HPM55" i="3"/>
  <c r="HOY55" i="3"/>
  <c r="HOW55" i="3"/>
  <c r="HOI55" i="3"/>
  <c r="HOG55" i="3"/>
  <c r="HNS55" i="3"/>
  <c r="HNQ55" i="3"/>
  <c r="HNC55" i="3"/>
  <c r="HNA55" i="3"/>
  <c r="HMM55" i="3"/>
  <c r="HMK55" i="3"/>
  <c r="HLW55" i="3"/>
  <c r="HLU55" i="3"/>
  <c r="HLG55" i="3"/>
  <c r="HLE55" i="3"/>
  <c r="HKQ55" i="3"/>
  <c r="HKO55" i="3"/>
  <c r="HKA55" i="3"/>
  <c r="HJY55" i="3"/>
  <c r="HJK55" i="3"/>
  <c r="HJI55" i="3"/>
  <c r="HIU55" i="3"/>
  <c r="HIS55" i="3"/>
  <c r="HIE55" i="3"/>
  <c r="HIC55" i="3"/>
  <c r="HHO55" i="3"/>
  <c r="HHM55" i="3"/>
  <c r="HGY55" i="3"/>
  <c r="HGW55" i="3"/>
  <c r="HGI55" i="3"/>
  <c r="HGG55" i="3"/>
  <c r="HFS55" i="3"/>
  <c r="HFQ55" i="3"/>
  <c r="HFC55" i="3"/>
  <c r="HFA55" i="3"/>
  <c r="HEM55" i="3"/>
  <c r="HEK55" i="3"/>
  <c r="HDW55" i="3"/>
  <c r="HDU55" i="3"/>
  <c r="HDG55" i="3"/>
  <c r="HDE55" i="3"/>
  <c r="HCQ55" i="3"/>
  <c r="HCO55" i="3"/>
  <c r="HCA55" i="3"/>
  <c r="HBY55" i="3"/>
  <c r="HBK55" i="3"/>
  <c r="HBI55" i="3"/>
  <c r="HAU55" i="3"/>
  <c r="HAS55" i="3"/>
  <c r="HAE55" i="3"/>
  <c r="HAC55" i="3"/>
  <c r="GZO55" i="3"/>
  <c r="GZM55" i="3"/>
  <c r="GYY55" i="3"/>
  <c r="GYW55" i="3"/>
  <c r="GYI55" i="3"/>
  <c r="GYG55" i="3"/>
  <c r="GXS55" i="3"/>
  <c r="GXQ55" i="3"/>
  <c r="GXC55" i="3"/>
  <c r="GXA55" i="3"/>
  <c r="GWM55" i="3"/>
  <c r="GWK55" i="3"/>
  <c r="GVW55" i="3"/>
  <c r="GVU55" i="3"/>
  <c r="GVG55" i="3"/>
  <c r="GVE55" i="3"/>
  <c r="GUQ55" i="3"/>
  <c r="GUO55" i="3"/>
  <c r="GUA55" i="3"/>
  <c r="GTY55" i="3"/>
  <c r="GTK55" i="3"/>
  <c r="GTI55" i="3"/>
  <c r="GSU55" i="3"/>
  <c r="GSS55" i="3"/>
  <c r="GSE55" i="3"/>
  <c r="GSC55" i="3"/>
  <c r="GRO55" i="3"/>
  <c r="GRM55" i="3"/>
  <c r="GQY55" i="3"/>
  <c r="GQW55" i="3"/>
  <c r="GQI55" i="3"/>
  <c r="GQG55" i="3"/>
  <c r="GPS55" i="3"/>
  <c r="GPQ55" i="3"/>
  <c r="GPC55" i="3"/>
  <c r="GPA55" i="3"/>
  <c r="GOM55" i="3"/>
  <c r="GOK55" i="3"/>
  <c r="GNW55" i="3"/>
  <c r="GNU55" i="3"/>
  <c r="GNG55" i="3"/>
  <c r="GNE55" i="3"/>
  <c r="GMQ55" i="3"/>
  <c r="GMO55" i="3"/>
  <c r="GMA55" i="3"/>
  <c r="GLY55" i="3"/>
  <c r="GLK55" i="3"/>
  <c r="GLI55" i="3"/>
  <c r="GKU55" i="3"/>
  <c r="GKS55" i="3"/>
  <c r="GKE55" i="3"/>
  <c r="GKC55" i="3"/>
  <c r="GJO55" i="3"/>
  <c r="GJM55" i="3"/>
  <c r="GIY55" i="3"/>
  <c r="GIW55" i="3"/>
  <c r="GII55" i="3"/>
  <c r="GIG55" i="3"/>
  <c r="GHS55" i="3"/>
  <c r="GHQ55" i="3"/>
  <c r="GHC55" i="3"/>
  <c r="GHA55" i="3"/>
  <c r="GGM55" i="3"/>
  <c r="GGK55" i="3"/>
  <c r="GFW55" i="3"/>
  <c r="GFU55" i="3"/>
  <c r="GFG55" i="3"/>
  <c r="GFE55" i="3"/>
  <c r="GEQ55" i="3"/>
  <c r="GEO55" i="3"/>
  <c r="GEA55" i="3"/>
  <c r="GDY55" i="3"/>
  <c r="GDK55" i="3"/>
  <c r="GDI55" i="3"/>
  <c r="GCU55" i="3"/>
  <c r="GCS55" i="3"/>
  <c r="GCE55" i="3"/>
  <c r="GCC55" i="3"/>
  <c r="GBO55" i="3"/>
  <c r="GBM55" i="3"/>
  <c r="GAY55" i="3"/>
  <c r="GAW55" i="3"/>
  <c r="GAI55" i="3"/>
  <c r="GAG55" i="3"/>
  <c r="FZS55" i="3"/>
  <c r="FZQ55" i="3"/>
  <c r="FZC55" i="3"/>
  <c r="FZA55" i="3"/>
  <c r="FYM55" i="3"/>
  <c r="FYK55" i="3"/>
  <c r="FXW55" i="3"/>
  <c r="FXU55" i="3"/>
  <c r="FXG55" i="3"/>
  <c r="FXE55" i="3"/>
  <c r="FWQ55" i="3"/>
  <c r="FWO55" i="3"/>
  <c r="FWA55" i="3"/>
  <c r="FVY55" i="3"/>
  <c r="FVK55" i="3"/>
  <c r="FVI55" i="3"/>
  <c r="FUU55" i="3"/>
  <c r="FUS55" i="3"/>
  <c r="FUE55" i="3"/>
  <c r="FUC55" i="3"/>
  <c r="FTO55" i="3"/>
  <c r="FTM55" i="3"/>
  <c r="FSY55" i="3"/>
  <c r="FSW55" i="3"/>
  <c r="FSI55" i="3"/>
  <c r="FSG55" i="3"/>
  <c r="FRS55" i="3"/>
  <c r="FRQ55" i="3"/>
  <c r="FRC55" i="3"/>
  <c r="FRA55" i="3"/>
  <c r="FQM55" i="3"/>
  <c r="FQK55" i="3"/>
  <c r="FPW55" i="3"/>
  <c r="FPU55" i="3"/>
  <c r="FPG55" i="3"/>
  <c r="FPE55" i="3"/>
  <c r="FOQ55" i="3"/>
  <c r="FOO55" i="3"/>
  <c r="FOA55" i="3"/>
  <c r="FNY55" i="3"/>
  <c r="FNK55" i="3"/>
  <c r="FNI55" i="3"/>
  <c r="FMU55" i="3"/>
  <c r="FMS55" i="3"/>
  <c r="FME55" i="3"/>
  <c r="FMC55" i="3"/>
  <c r="FLO55" i="3"/>
  <c r="FLM55" i="3"/>
  <c r="FKY55" i="3"/>
  <c r="FKW55" i="3"/>
  <c r="FKI55" i="3"/>
  <c r="FKG55" i="3"/>
  <c r="FJS55" i="3"/>
  <c r="FJQ55" i="3"/>
  <c r="FJC55" i="3"/>
  <c r="FJA55" i="3"/>
  <c r="FIM55" i="3"/>
  <c r="FIK55" i="3"/>
  <c r="FHW55" i="3"/>
  <c r="FHU55" i="3"/>
  <c r="FHG55" i="3"/>
  <c r="FHE55" i="3"/>
  <c r="FGQ55" i="3"/>
  <c r="FGO55" i="3"/>
  <c r="FGA55" i="3"/>
  <c r="FFY55" i="3"/>
  <c r="FFK55" i="3"/>
  <c r="FFI55" i="3"/>
  <c r="FEU55" i="3"/>
  <c r="FES55" i="3"/>
  <c r="FEE55" i="3"/>
  <c r="FEC55" i="3"/>
  <c r="FDO55" i="3"/>
  <c r="FDM55" i="3"/>
  <c r="FCY55" i="3"/>
  <c r="FCW55" i="3"/>
  <c r="FCI55" i="3"/>
  <c r="FCG55" i="3"/>
  <c r="FBS55" i="3"/>
  <c r="FBQ55" i="3"/>
  <c r="FBC55" i="3"/>
  <c r="FBA55" i="3"/>
  <c r="FAM55" i="3"/>
  <c r="FAK55" i="3"/>
  <c r="EZW55" i="3"/>
  <c r="EZU55" i="3"/>
  <c r="EZG55" i="3"/>
  <c r="EZE55" i="3"/>
  <c r="EYQ55" i="3"/>
  <c r="EYO55" i="3"/>
  <c r="EYA55" i="3"/>
  <c r="EXY55" i="3"/>
  <c r="EXK55" i="3"/>
  <c r="EXI55" i="3"/>
  <c r="EWU55" i="3"/>
  <c r="EWS55" i="3"/>
  <c r="EWE55" i="3"/>
  <c r="EWC55" i="3"/>
  <c r="EVO55" i="3"/>
  <c r="EVM55" i="3"/>
  <c r="EUY55" i="3"/>
  <c r="EUW55" i="3"/>
  <c r="EUI55" i="3"/>
  <c r="EUG55" i="3"/>
  <c r="ETS55" i="3"/>
  <c r="ETQ55" i="3"/>
  <c r="ETC55" i="3"/>
  <c r="ETA55" i="3"/>
  <c r="ESM55" i="3"/>
  <c r="ESK55" i="3"/>
  <c r="ERW55" i="3"/>
  <c r="ERU55" i="3"/>
  <c r="ERG55" i="3"/>
  <c r="ERE55" i="3"/>
  <c r="EQQ55" i="3"/>
  <c r="EQO55" i="3"/>
  <c r="EQA55" i="3"/>
  <c r="EPY55" i="3"/>
  <c r="EPK55" i="3"/>
  <c r="EPI55" i="3"/>
  <c r="EOU55" i="3"/>
  <c r="EOS55" i="3"/>
  <c r="EOE55" i="3"/>
  <c r="EOC55" i="3"/>
  <c r="ENO55" i="3"/>
  <c r="ENM55" i="3"/>
  <c r="EMY55" i="3"/>
  <c r="EMW55" i="3"/>
  <c r="EMI55" i="3"/>
  <c r="EMG55" i="3"/>
  <c r="ELS55" i="3"/>
  <c r="ELQ55" i="3"/>
  <c r="ELC55" i="3"/>
  <c r="ELA55" i="3"/>
  <c r="EKM55" i="3"/>
  <c r="EKK55" i="3"/>
  <c r="EJW55" i="3"/>
  <c r="EJU55" i="3"/>
  <c r="EJG55" i="3"/>
  <c r="EJE55" i="3"/>
  <c r="EIQ55" i="3"/>
  <c r="EIO55" i="3"/>
  <c r="EIA55" i="3"/>
  <c r="EHY55" i="3"/>
  <c r="EHK55" i="3"/>
  <c r="EHI55" i="3"/>
  <c r="EGU55" i="3"/>
  <c r="EGS55" i="3"/>
  <c r="EGE55" i="3"/>
  <c r="EGC55" i="3"/>
  <c r="EFO55" i="3"/>
  <c r="EFM55" i="3"/>
  <c r="EEY55" i="3"/>
  <c r="EEW55" i="3"/>
  <c r="EEI55" i="3"/>
  <c r="EEG55" i="3"/>
  <c r="EDS55" i="3"/>
  <c r="EDQ55" i="3"/>
  <c r="EDC55" i="3"/>
  <c r="EDA55" i="3"/>
  <c r="ECM55" i="3"/>
  <c r="ECK55" i="3"/>
  <c r="EBW55" i="3"/>
  <c r="EBU55" i="3"/>
  <c r="EBG55" i="3"/>
  <c r="EBE55" i="3"/>
  <c r="EAQ55" i="3"/>
  <c r="EAO55" i="3"/>
  <c r="EAA55" i="3"/>
  <c r="DZY55" i="3"/>
  <c r="DZK55" i="3"/>
  <c r="DZI55" i="3"/>
  <c r="DYU55" i="3"/>
  <c r="DYS55" i="3"/>
  <c r="DYE55" i="3"/>
  <c r="DYC55" i="3"/>
  <c r="DXO55" i="3"/>
  <c r="DXM55" i="3"/>
  <c r="DWY55" i="3"/>
  <c r="DWW55" i="3"/>
  <c r="DWI55" i="3"/>
  <c r="DWG55" i="3"/>
  <c r="DVS55" i="3"/>
  <c r="DVQ55" i="3"/>
  <c r="DVC55" i="3"/>
  <c r="DVA55" i="3"/>
  <c r="DUM55" i="3"/>
  <c r="DUK55" i="3"/>
  <c r="DTW55" i="3"/>
  <c r="DTU55" i="3"/>
  <c r="DTG55" i="3"/>
  <c r="DTE55" i="3"/>
  <c r="DSQ55" i="3"/>
  <c r="DSO55" i="3"/>
  <c r="DSA55" i="3"/>
  <c r="DRY55" i="3"/>
  <c r="DRK55" i="3"/>
  <c r="DRI55" i="3"/>
  <c r="DQU55" i="3"/>
  <c r="DQS55" i="3"/>
  <c r="DQE55" i="3"/>
  <c r="DQC55" i="3"/>
  <c r="DPO55" i="3"/>
  <c r="DPM55" i="3"/>
  <c r="DOY55" i="3"/>
  <c r="DOW55" i="3"/>
  <c r="DOI55" i="3"/>
  <c r="DOG55" i="3"/>
  <c r="DNS55" i="3"/>
  <c r="DNQ55" i="3"/>
  <c r="DNC55" i="3"/>
  <c r="DNA55" i="3"/>
  <c r="DMM55" i="3"/>
  <c r="DMK55" i="3"/>
  <c r="DLW55" i="3"/>
  <c r="DLU55" i="3"/>
  <c r="DLG55" i="3"/>
  <c r="DLE55" i="3"/>
  <c r="DKQ55" i="3"/>
  <c r="DKO55" i="3"/>
  <c r="DKA55" i="3"/>
  <c r="DJY55" i="3"/>
  <c r="DJK55" i="3"/>
  <c r="DJI55" i="3"/>
  <c r="DIU55" i="3"/>
  <c r="DIS55" i="3"/>
  <c r="DIE55" i="3"/>
  <c r="DIC55" i="3"/>
  <c r="DHO55" i="3"/>
  <c r="DHM55" i="3"/>
  <c r="DGY55" i="3"/>
  <c r="DGW55" i="3"/>
  <c r="DGI55" i="3"/>
  <c r="DGG55" i="3"/>
  <c r="DFS55" i="3"/>
  <c r="DFQ55" i="3"/>
  <c r="DFC55" i="3"/>
  <c r="DFA55" i="3"/>
  <c r="DEM55" i="3"/>
  <c r="DEK55" i="3"/>
  <c r="DDW55" i="3"/>
  <c r="DDU55" i="3"/>
  <c r="DDG55" i="3"/>
  <c r="DDE55" i="3"/>
  <c r="DCQ55" i="3"/>
  <c r="DCO55" i="3"/>
  <c r="DCA55" i="3"/>
  <c r="DBY55" i="3"/>
  <c r="DBK55" i="3"/>
  <c r="DBI55" i="3"/>
  <c r="DAU55" i="3"/>
  <c r="DAS55" i="3"/>
  <c r="DAE55" i="3"/>
  <c r="DAC55" i="3"/>
  <c r="CZO55" i="3"/>
  <c r="CZM55" i="3"/>
  <c r="CYY55" i="3"/>
  <c r="CYW55" i="3"/>
  <c r="CYI55" i="3"/>
  <c r="CYG55" i="3"/>
  <c r="CXS55" i="3"/>
  <c r="CXQ55" i="3"/>
  <c r="CXC55" i="3"/>
  <c r="CXA55" i="3"/>
  <c r="CWM55" i="3"/>
  <c r="CWK55" i="3"/>
  <c r="CVW55" i="3"/>
  <c r="CVU55" i="3"/>
  <c r="CVG55" i="3"/>
  <c r="CVE55" i="3"/>
  <c r="CUQ55" i="3"/>
  <c r="CUO55" i="3"/>
  <c r="CUA55" i="3"/>
  <c r="CTY55" i="3"/>
  <c r="CTK55" i="3"/>
  <c r="CTI55" i="3"/>
  <c r="CSU55" i="3"/>
  <c r="CSS55" i="3"/>
  <c r="CSE55" i="3"/>
  <c r="CSC55" i="3"/>
  <c r="CRO55" i="3"/>
  <c r="CRM55" i="3"/>
  <c r="CQY55" i="3"/>
  <c r="CQW55" i="3"/>
  <c r="CQI55" i="3"/>
  <c r="CQG55" i="3"/>
  <c r="CPS55" i="3"/>
  <c r="CPQ55" i="3"/>
  <c r="CPC55" i="3"/>
  <c r="CPA55" i="3"/>
  <c r="COM55" i="3"/>
  <c r="COK55" i="3"/>
  <c r="CNW55" i="3"/>
  <c r="CNU55" i="3"/>
  <c r="CNG55" i="3"/>
  <c r="CNE55" i="3"/>
  <c r="CMQ55" i="3"/>
  <c r="CMO55" i="3"/>
  <c r="CMA55" i="3"/>
  <c r="CLY55" i="3"/>
  <c r="CLK55" i="3"/>
  <c r="CLI55" i="3"/>
  <c r="CKU55" i="3"/>
  <c r="CKS55" i="3"/>
  <c r="CKE55" i="3"/>
  <c r="CKC55" i="3"/>
  <c r="CJO55" i="3"/>
  <c r="CJM55" i="3"/>
  <c r="CIY55" i="3"/>
  <c r="CIW55" i="3"/>
  <c r="CII55" i="3"/>
  <c r="CIG55" i="3"/>
  <c r="CHS55" i="3"/>
  <c r="CHQ55" i="3"/>
  <c r="CHC55" i="3"/>
  <c r="CHA55" i="3"/>
  <c r="CGM55" i="3"/>
  <c r="CGK55" i="3"/>
  <c r="CFW55" i="3"/>
  <c r="CFU55" i="3"/>
  <c r="CFG55" i="3"/>
  <c r="CFE55" i="3"/>
  <c r="CEQ55" i="3"/>
  <c r="CEO55" i="3"/>
  <c r="CEA55" i="3"/>
  <c r="CDY55" i="3"/>
  <c r="CDK55" i="3"/>
  <c r="CDI55" i="3"/>
  <c r="CCU55" i="3"/>
  <c r="CCS55" i="3"/>
  <c r="CCE55" i="3"/>
  <c r="CCC55" i="3"/>
  <c r="CBO55" i="3"/>
  <c r="CBM55" i="3"/>
  <c r="CAY55" i="3"/>
  <c r="CAW55" i="3"/>
  <c r="CAI55" i="3"/>
  <c r="CAG55" i="3"/>
  <c r="BZS55" i="3"/>
  <c r="BZQ55" i="3"/>
  <c r="BZC55" i="3"/>
  <c r="BZA55" i="3"/>
  <c r="BYM55" i="3"/>
  <c r="BYK55" i="3"/>
  <c r="BXW55" i="3"/>
  <c r="BXU55" i="3"/>
  <c r="BXG55" i="3"/>
  <c r="BXE55" i="3"/>
  <c r="BWQ55" i="3"/>
  <c r="BWO55" i="3"/>
  <c r="BWA55" i="3"/>
  <c r="BVY55" i="3"/>
  <c r="BVK55" i="3"/>
  <c r="BVI55" i="3"/>
  <c r="BUU55" i="3"/>
  <c r="BUS55" i="3"/>
  <c r="BUE55" i="3"/>
  <c r="BUC55" i="3"/>
  <c r="BTO55" i="3"/>
  <c r="BTM55" i="3"/>
  <c r="BSY55" i="3"/>
  <c r="BSW55" i="3"/>
  <c r="BSI55" i="3"/>
  <c r="BSG55" i="3"/>
  <c r="BRS55" i="3"/>
  <c r="BRQ55" i="3"/>
  <c r="BRC55" i="3"/>
  <c r="BRA55" i="3"/>
  <c r="BQM55" i="3"/>
  <c r="BQK55" i="3"/>
  <c r="BPW55" i="3"/>
  <c r="BPU55" i="3"/>
  <c r="BPG55" i="3"/>
  <c r="BPE55" i="3"/>
  <c r="BOQ55" i="3"/>
  <c r="BOO55" i="3"/>
  <c r="BOA55" i="3"/>
  <c r="BNY55" i="3"/>
  <c r="BNK55" i="3"/>
  <c r="BNI55" i="3"/>
  <c r="BMU55" i="3"/>
  <c r="BMS55" i="3"/>
  <c r="BME55" i="3"/>
  <c r="BMC55" i="3"/>
  <c r="BLO55" i="3"/>
  <c r="BLM55" i="3"/>
  <c r="BKY55" i="3"/>
  <c r="BKW55" i="3"/>
  <c r="BKI55" i="3"/>
  <c r="BKG55" i="3"/>
  <c r="BJS55" i="3"/>
  <c r="BJQ55" i="3"/>
  <c r="BJC55" i="3"/>
  <c r="BJA55" i="3"/>
  <c r="BIM55" i="3"/>
  <c r="BIK55" i="3"/>
  <c r="BHW55" i="3"/>
  <c r="BHU55" i="3"/>
  <c r="BHG55" i="3"/>
  <c r="BHE55" i="3"/>
  <c r="BGQ55" i="3"/>
  <c r="BGO55" i="3"/>
  <c r="BGA55" i="3"/>
  <c r="BFY55" i="3"/>
  <c r="BFK55" i="3"/>
  <c r="BFI55" i="3"/>
  <c r="BEU55" i="3"/>
  <c r="BES55" i="3"/>
  <c r="BEE55" i="3"/>
  <c r="BEC55" i="3"/>
  <c r="BDO55" i="3"/>
  <c r="BDM55" i="3"/>
  <c r="BCY55" i="3"/>
  <c r="BCW55" i="3"/>
  <c r="BCI55" i="3"/>
  <c r="BCG55" i="3"/>
  <c r="BBS55" i="3"/>
  <c r="BBQ55" i="3"/>
  <c r="BBC55" i="3"/>
  <c r="BBA55" i="3"/>
  <c r="BAM55" i="3"/>
  <c r="BAK55" i="3"/>
  <c r="AZW55" i="3"/>
  <c r="AZU55" i="3"/>
  <c r="AZG55" i="3"/>
  <c r="AZE55" i="3"/>
  <c r="AYQ55" i="3"/>
  <c r="AYO55" i="3"/>
  <c r="AYA55" i="3"/>
  <c r="AXY55" i="3"/>
  <c r="AXK55" i="3"/>
  <c r="AXI55" i="3"/>
  <c r="AWU55" i="3"/>
  <c r="AWS55" i="3"/>
  <c r="AWE55" i="3"/>
  <c r="AWC55" i="3"/>
  <c r="AVO55" i="3"/>
  <c r="AVM55" i="3"/>
  <c r="AUY55" i="3"/>
  <c r="AUW55" i="3"/>
  <c r="AUI55" i="3"/>
  <c r="AUG55" i="3"/>
  <c r="ATS55" i="3"/>
  <c r="ATQ55" i="3"/>
  <c r="ATC55" i="3"/>
  <c r="ATA55" i="3"/>
  <c r="ASM55" i="3"/>
  <c r="ASK55" i="3"/>
  <c r="ARW55" i="3"/>
  <c r="ARU55" i="3"/>
  <c r="ARG55" i="3"/>
  <c r="ARE55" i="3"/>
  <c r="AQQ55" i="3"/>
  <c r="AQO55" i="3"/>
  <c r="AQA55" i="3"/>
  <c r="APY55" i="3"/>
  <c r="APK55" i="3"/>
  <c r="API55" i="3"/>
  <c r="AOU55" i="3"/>
  <c r="AOS55" i="3"/>
  <c r="AOE55" i="3"/>
  <c r="AOC55" i="3"/>
  <c r="ANO55" i="3"/>
  <c r="ANM55" i="3"/>
  <c r="AMY55" i="3"/>
  <c r="AMW55" i="3"/>
  <c r="AMI55" i="3"/>
  <c r="AMG55" i="3"/>
  <c r="ALS55" i="3"/>
  <c r="ALQ55" i="3"/>
  <c r="ALC55" i="3"/>
  <c r="ALA55" i="3"/>
  <c r="AKM55" i="3"/>
  <c r="AKK55" i="3"/>
  <c r="AJW55" i="3"/>
  <c r="AJU55" i="3"/>
  <c r="AJG55" i="3"/>
  <c r="AJE55" i="3"/>
  <c r="AIQ55" i="3"/>
  <c r="AIO55" i="3"/>
  <c r="AIA55" i="3"/>
  <c r="AHY55" i="3"/>
  <c r="AHK55" i="3"/>
  <c r="AHI55" i="3"/>
  <c r="AGU55" i="3"/>
  <c r="AGS55" i="3"/>
  <c r="AGE55" i="3"/>
  <c r="E55" i="3"/>
  <c r="C55" i="3"/>
  <c r="B51" i="3"/>
  <c r="B58" i="3" s="1"/>
  <c r="C50" i="3"/>
  <c r="D50" i="3" s="1"/>
  <c r="D49" i="3"/>
  <c r="D48" i="3"/>
  <c r="D46" i="3"/>
  <c r="C45" i="3"/>
  <c r="D45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C31" i="3"/>
  <c r="D31" i="3" s="1"/>
  <c r="C30" i="3"/>
  <c r="D30" i="3" s="1"/>
  <c r="C29" i="3"/>
  <c r="D29" i="3" s="1"/>
  <c r="C28" i="3"/>
  <c r="D28" i="3" s="1"/>
  <c r="C27" i="3"/>
  <c r="D27" i="3" s="1"/>
  <c r="C26" i="3"/>
  <c r="C25" i="3"/>
  <c r="D25" i="3" s="1"/>
  <c r="C24" i="3"/>
  <c r="D24" i="3" s="1"/>
  <c r="C23" i="3"/>
  <c r="C51" i="3" s="1"/>
  <c r="C58" i="3" s="1"/>
  <c r="B21" i="3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C21" i="3" s="1"/>
  <c r="P9" i="3"/>
  <c r="D7" i="3"/>
  <c r="P6" i="3"/>
  <c r="E4" i="3"/>
  <c r="P3" i="3"/>
  <c r="E37" i="4"/>
  <c r="E36" i="4"/>
  <c r="E35" i="4"/>
  <c r="E34" i="4"/>
  <c r="B30" i="4"/>
  <c r="F26" i="4"/>
  <c r="F25" i="4"/>
  <c r="G15" i="4"/>
  <c r="H15" i="4" s="1"/>
  <c r="G14" i="4"/>
  <c r="H14" i="4" s="1"/>
  <c r="H13" i="4"/>
  <c r="F12" i="4"/>
  <c r="H12" i="4" s="1"/>
  <c r="G12" i="4" s="1"/>
  <c r="F11" i="4"/>
  <c r="H11" i="4" s="1"/>
  <c r="G11" i="4" s="1"/>
  <c r="F10" i="4"/>
  <c r="H10" i="4" s="1"/>
  <c r="G10" i="4" s="1"/>
  <c r="F9" i="4"/>
  <c r="H9" i="4" s="1"/>
  <c r="G9" i="4" s="1"/>
  <c r="F8" i="4"/>
  <c r="H8" i="4" s="1"/>
  <c r="E38" i="4" s="1"/>
  <c r="G1293" i="2"/>
  <c r="G1280" i="2"/>
  <c r="G1265" i="2"/>
  <c r="G1252" i="2"/>
  <c r="G1244" i="2"/>
  <c r="G1222" i="2"/>
  <c r="G1211" i="2"/>
  <c r="G1199" i="2"/>
  <c r="G1190" i="2"/>
  <c r="G1177" i="2"/>
  <c r="G1169" i="2"/>
  <c r="G1132" i="2"/>
  <c r="G1116" i="2"/>
  <c r="G1106" i="2"/>
  <c r="G1098" i="2"/>
  <c r="G1091" i="2"/>
  <c r="G1085" i="2"/>
  <c r="G1075" i="2"/>
  <c r="G1057" i="2"/>
  <c r="G1050" i="2"/>
  <c r="G1042" i="2"/>
  <c r="G1031" i="2"/>
  <c r="G1018" i="2"/>
  <c r="G1010" i="2"/>
  <c r="G1004" i="2"/>
  <c r="G997" i="2"/>
  <c r="G989" i="2"/>
  <c r="G983" i="2"/>
  <c r="G941" i="2"/>
  <c r="G917" i="2"/>
  <c r="G887" i="2"/>
  <c r="G873" i="2"/>
  <c r="G864" i="2"/>
  <c r="G852" i="2"/>
  <c r="G846" i="2"/>
  <c r="G839" i="2"/>
  <c r="G833" i="2"/>
  <c r="G828" i="2"/>
  <c r="G822" i="2"/>
  <c r="G808" i="2"/>
  <c r="G800" i="2"/>
  <c r="G770" i="2"/>
  <c r="G754" i="2"/>
  <c r="G741" i="2"/>
  <c r="G733" i="2"/>
  <c r="G724" i="2"/>
  <c r="G685" i="2"/>
  <c r="G670" i="2"/>
  <c r="G654" i="2"/>
  <c r="G648" i="2"/>
  <c r="G626" i="2"/>
  <c r="G615" i="2"/>
  <c r="G597" i="2"/>
  <c r="G588" i="2"/>
  <c r="G566" i="2"/>
  <c r="G555" i="2"/>
  <c r="G542" i="2"/>
  <c r="G534" i="2"/>
  <c r="G521" i="2"/>
  <c r="G513" i="2"/>
  <c r="G487" i="2"/>
  <c r="G432" i="2"/>
  <c r="G426" i="2"/>
  <c r="G407" i="2"/>
  <c r="G390" i="2"/>
  <c r="G366" i="2"/>
  <c r="G95" i="2"/>
  <c r="E54" i="3" l="1"/>
  <c r="E47" i="3"/>
  <c r="E43" i="3"/>
  <c r="E44" i="3"/>
  <c r="E32" i="3"/>
  <c r="E33" i="3"/>
  <c r="E7" i="3"/>
  <c r="E5" i="3"/>
  <c r="F4" i="3"/>
  <c r="D8" i="3"/>
  <c r="E15" i="3"/>
  <c r="E16" i="3"/>
  <c r="E17" i="3"/>
  <c r="E18" i="3"/>
  <c r="E19" i="3"/>
  <c r="E20" i="3"/>
  <c r="E24" i="3"/>
  <c r="E25" i="3"/>
  <c r="E26" i="3"/>
  <c r="E27" i="3"/>
  <c r="E28" i="3"/>
  <c r="E29" i="3"/>
  <c r="E30" i="3"/>
  <c r="E31" i="3"/>
  <c r="E35" i="3"/>
  <c r="E36" i="3"/>
  <c r="E37" i="3"/>
  <c r="E38" i="3"/>
  <c r="E39" i="3"/>
  <c r="E40" i="3"/>
  <c r="E41" i="3"/>
  <c r="E42" i="3"/>
  <c r="E45" i="3"/>
  <c r="E46" i="3"/>
  <c r="E48" i="3"/>
  <c r="E49" i="3"/>
  <c r="E50" i="3"/>
  <c r="F55" i="3"/>
  <c r="AGF55" i="3"/>
  <c r="AGV55" i="3"/>
  <c r="AHL55" i="3"/>
  <c r="AIB55" i="3"/>
  <c r="AIR55" i="3"/>
  <c r="AJH55" i="3"/>
  <c r="AJX55" i="3"/>
  <c r="AKN55" i="3"/>
  <c r="ALD55" i="3"/>
  <c r="ALT55" i="3"/>
  <c r="AMJ55" i="3"/>
  <c r="AMZ55" i="3"/>
  <c r="ANP55" i="3"/>
  <c r="AOF55" i="3"/>
  <c r="AOV55" i="3"/>
  <c r="APL55" i="3"/>
  <c r="AQB55" i="3"/>
  <c r="AQR55" i="3"/>
  <c r="ARH55" i="3"/>
  <c r="ARX55" i="3"/>
  <c r="ASN55" i="3"/>
  <c r="ATD55" i="3"/>
  <c r="ATT55" i="3"/>
  <c r="AUJ55" i="3"/>
  <c r="AUZ55" i="3"/>
  <c r="AVP55" i="3"/>
  <c r="AWF55" i="3"/>
  <c r="AWV55" i="3"/>
  <c r="AXL55" i="3"/>
  <c r="AYB55" i="3"/>
  <c r="AYR55" i="3"/>
  <c r="AZH55" i="3"/>
  <c r="AZX55" i="3"/>
  <c r="BAN55" i="3"/>
  <c r="BBD55" i="3"/>
  <c r="BBT55" i="3"/>
  <c r="BCJ55" i="3"/>
  <c r="BCZ55" i="3"/>
  <c r="BDP55" i="3"/>
  <c r="BEF55" i="3"/>
  <c r="BEV55" i="3"/>
  <c r="BFL55" i="3"/>
  <c r="BGB55" i="3"/>
  <c r="BGR55" i="3"/>
  <c r="BHH55" i="3"/>
  <c r="BHX55" i="3"/>
  <c r="BIN55" i="3"/>
  <c r="BJD55" i="3"/>
  <c r="BJT55" i="3"/>
  <c r="BKJ55" i="3"/>
  <c r="BKZ55" i="3"/>
  <c r="BLP55" i="3"/>
  <c r="BMF55" i="3"/>
  <c r="BMV55" i="3"/>
  <c r="BNL55" i="3"/>
  <c r="BOB55" i="3"/>
  <c r="BOR55" i="3"/>
  <c r="BPH55" i="3"/>
  <c r="BPX55" i="3"/>
  <c r="BQN55" i="3"/>
  <c r="BRD55" i="3"/>
  <c r="BRT55" i="3"/>
  <c r="BSJ55" i="3"/>
  <c r="BSZ55" i="3"/>
  <c r="BTP55" i="3"/>
  <c r="BUF55" i="3"/>
  <c r="BUV55" i="3"/>
  <c r="BVL55" i="3"/>
  <c r="BWB55" i="3"/>
  <c r="BWR55" i="3"/>
  <c r="BXH55" i="3"/>
  <c r="BXX55" i="3"/>
  <c r="BYN55" i="3"/>
  <c r="BZD55" i="3"/>
  <c r="BZT55" i="3"/>
  <c r="CAJ55" i="3"/>
  <c r="CAZ55" i="3"/>
  <c r="CBP55" i="3"/>
  <c r="CCF55" i="3"/>
  <c r="CCV55" i="3"/>
  <c r="CDL55" i="3"/>
  <c r="CEB55" i="3"/>
  <c r="CER55" i="3"/>
  <c r="CFH55" i="3"/>
  <c r="CFX55" i="3"/>
  <c r="CGN55" i="3"/>
  <c r="CHD55" i="3"/>
  <c r="CHT55" i="3"/>
  <c r="CIJ55" i="3"/>
  <c r="CIZ55" i="3"/>
  <c r="CJP55" i="3"/>
  <c r="CKF55" i="3"/>
  <c r="CKV55" i="3"/>
  <c r="CLL55" i="3"/>
  <c r="CMB55" i="3"/>
  <c r="CMR55" i="3"/>
  <c r="CNH55" i="3"/>
  <c r="CNX55" i="3"/>
  <c r="CON55" i="3"/>
  <c r="CPD55" i="3"/>
  <c r="CPT55" i="3"/>
  <c r="CQJ55" i="3"/>
  <c r="CQZ55" i="3"/>
  <c r="CRP55" i="3"/>
  <c r="CSF55" i="3"/>
  <c r="CSV55" i="3"/>
  <c r="CTL55" i="3"/>
  <c r="CUB55" i="3"/>
  <c r="CUR55" i="3"/>
  <c r="CVH55" i="3"/>
  <c r="CVX55" i="3"/>
  <c r="CWN55" i="3"/>
  <c r="CXD55" i="3"/>
  <c r="CXT55" i="3"/>
  <c r="CYJ55" i="3"/>
  <c r="CYZ55" i="3"/>
  <c r="CZP55" i="3"/>
  <c r="DAF55" i="3"/>
  <c r="DAV55" i="3"/>
  <c r="DBL55" i="3"/>
  <c r="DCB55" i="3"/>
  <c r="DCR55" i="3"/>
  <c r="DDH55" i="3"/>
  <c r="DDX55" i="3"/>
  <c r="DEN55" i="3"/>
  <c r="DFD55" i="3"/>
  <c r="DFT55" i="3"/>
  <c r="DGJ55" i="3"/>
  <c r="DGZ55" i="3"/>
  <c r="DHP55" i="3"/>
  <c r="DIF55" i="3"/>
  <c r="DIV55" i="3"/>
  <c r="DJL55" i="3"/>
  <c r="DKB55" i="3"/>
  <c r="DKR55" i="3"/>
  <c r="DLH55" i="3"/>
  <c r="DLX55" i="3"/>
  <c r="DMN55" i="3"/>
  <c r="DND55" i="3"/>
  <c r="DNT55" i="3"/>
  <c r="DOJ55" i="3"/>
  <c r="DOZ55" i="3"/>
  <c r="DPP55" i="3"/>
  <c r="DQF55" i="3"/>
  <c r="DQV55" i="3"/>
  <c r="DRL55" i="3"/>
  <c r="DSB55" i="3"/>
  <c r="DSR55" i="3"/>
  <c r="DTH55" i="3"/>
  <c r="DTX55" i="3"/>
  <c r="DUN55" i="3"/>
  <c r="DVD55" i="3"/>
  <c r="DVT55" i="3"/>
  <c r="DWJ55" i="3"/>
  <c r="DWZ55" i="3"/>
  <c r="DXP55" i="3"/>
  <c r="DYF55" i="3"/>
  <c r="DYV55" i="3"/>
  <c r="DZL55" i="3"/>
  <c r="EAB55" i="3"/>
  <c r="EAR55" i="3"/>
  <c r="EBH55" i="3"/>
  <c r="EBX55" i="3"/>
  <c r="ECN55" i="3"/>
  <c r="EDD55" i="3"/>
  <c r="EDT55" i="3"/>
  <c r="EEJ55" i="3"/>
  <c r="EEZ55" i="3"/>
  <c r="EFP55" i="3"/>
  <c r="EGF55" i="3"/>
  <c r="EGV55" i="3"/>
  <c r="EHL55" i="3"/>
  <c r="EIB55" i="3"/>
  <c r="EIR55" i="3"/>
  <c r="EJH55" i="3"/>
  <c r="EJX55" i="3"/>
  <c r="EKN55" i="3"/>
  <c r="ELD55" i="3"/>
  <c r="ELT55" i="3"/>
  <c r="EMJ55" i="3"/>
  <c r="EMZ55" i="3"/>
  <c r="ENP55" i="3"/>
  <c r="EOF55" i="3"/>
  <c r="EOV55" i="3"/>
  <c r="EPL55" i="3"/>
  <c r="EQB55" i="3"/>
  <c r="EQR55" i="3"/>
  <c r="ERH55" i="3"/>
  <c r="ERX55" i="3"/>
  <c r="ESN55" i="3"/>
  <c r="ETD55" i="3"/>
  <c r="ETT55" i="3"/>
  <c r="EUJ55" i="3"/>
  <c r="EUZ55" i="3"/>
  <c r="EVP55" i="3"/>
  <c r="EWF55" i="3"/>
  <c r="EWV55" i="3"/>
  <c r="EXL55" i="3"/>
  <c r="EYB55" i="3"/>
  <c r="EYR55" i="3"/>
  <c r="EZH55" i="3"/>
  <c r="EZX55" i="3"/>
  <c r="FAN55" i="3"/>
  <c r="FBD55" i="3"/>
  <c r="FBT55" i="3"/>
  <c r="FCJ55" i="3"/>
  <c r="FCZ55" i="3"/>
  <c r="FDP55" i="3"/>
  <c r="FEF55" i="3"/>
  <c r="FEV55" i="3"/>
  <c r="FFL55" i="3"/>
  <c r="FGB55" i="3"/>
  <c r="FGR55" i="3"/>
  <c r="FHH55" i="3"/>
  <c r="FHX55" i="3"/>
  <c r="FIN55" i="3"/>
  <c r="FJD55" i="3"/>
  <c r="FJT55" i="3"/>
  <c r="FKJ55" i="3"/>
  <c r="FKZ55" i="3"/>
  <c r="FLP55" i="3"/>
  <c r="FMF55" i="3"/>
  <c r="FMV55" i="3"/>
  <c r="FNL55" i="3"/>
  <c r="FOB55" i="3"/>
  <c r="FOR55" i="3"/>
  <c r="FPH55" i="3"/>
  <c r="FPX55" i="3"/>
  <c r="FQN55" i="3"/>
  <c r="FRD55" i="3"/>
  <c r="FRT55" i="3"/>
  <c r="FSJ55" i="3"/>
  <c r="FSZ55" i="3"/>
  <c r="FTP55" i="3"/>
  <c r="FUF55" i="3"/>
  <c r="FUV55" i="3"/>
  <c r="FVL55" i="3"/>
  <c r="FWB55" i="3"/>
  <c r="FWR55" i="3"/>
  <c r="FXH55" i="3"/>
  <c r="FXX55" i="3"/>
  <c r="FYN55" i="3"/>
  <c r="FZD55" i="3"/>
  <c r="FZT55" i="3"/>
  <c r="GAJ55" i="3"/>
  <c r="GAZ55" i="3"/>
  <c r="GBP55" i="3"/>
  <c r="GCF55" i="3"/>
  <c r="GCV55" i="3"/>
  <c r="GDL55" i="3"/>
  <c r="GEB55" i="3"/>
  <c r="GER55" i="3"/>
  <c r="GFH55" i="3"/>
  <c r="GFX55" i="3"/>
  <c r="GGN55" i="3"/>
  <c r="GHD55" i="3"/>
  <c r="GHT55" i="3"/>
  <c r="GIJ55" i="3"/>
  <c r="GIZ55" i="3"/>
  <c r="GJP55" i="3"/>
  <c r="GKF55" i="3"/>
  <c r="GKV55" i="3"/>
  <c r="GLL55" i="3"/>
  <c r="GMB55" i="3"/>
  <c r="GMR55" i="3"/>
  <c r="GNH55" i="3"/>
  <c r="GNX55" i="3"/>
  <c r="GON55" i="3"/>
  <c r="GPD55" i="3"/>
  <c r="GPT55" i="3"/>
  <c r="GQJ55" i="3"/>
  <c r="GQZ55" i="3"/>
  <c r="GRP55" i="3"/>
  <c r="GSF55" i="3"/>
  <c r="GSV55" i="3"/>
  <c r="GTL55" i="3"/>
  <c r="GUB55" i="3"/>
  <c r="GUR55" i="3"/>
  <c r="GVH55" i="3"/>
  <c r="GVX55" i="3"/>
  <c r="GWN55" i="3"/>
  <c r="GXD55" i="3"/>
  <c r="GXT55" i="3"/>
  <c r="GYJ55" i="3"/>
  <c r="GYZ55" i="3"/>
  <c r="GZP55" i="3"/>
  <c r="HAF55" i="3"/>
  <c r="HAV55" i="3"/>
  <c r="HBL55" i="3"/>
  <c r="HCB55" i="3"/>
  <c r="HCR55" i="3"/>
  <c r="HDH55" i="3"/>
  <c r="HDX55" i="3"/>
  <c r="HEN55" i="3"/>
  <c r="HFD55" i="3"/>
  <c r="HFT55" i="3"/>
  <c r="HGJ55" i="3"/>
  <c r="HGZ55" i="3"/>
  <c r="HHP55" i="3"/>
  <c r="HIF55" i="3"/>
  <c r="HIV55" i="3"/>
  <c r="HJL55" i="3"/>
  <c r="HKB55" i="3"/>
  <c r="HKR55" i="3"/>
  <c r="HLH55" i="3"/>
  <c r="HLX55" i="3"/>
  <c r="HMN55" i="3"/>
  <c r="HND55" i="3"/>
  <c r="HNT55" i="3"/>
  <c r="HOJ55" i="3"/>
  <c r="HOZ55" i="3"/>
  <c r="HPP55" i="3"/>
  <c r="HQF55" i="3"/>
  <c r="HQV55" i="3"/>
  <c r="HRL55" i="3"/>
  <c r="HSB55" i="3"/>
  <c r="HSR55" i="3"/>
  <c r="HTH55" i="3"/>
  <c r="HTX55" i="3"/>
  <c r="HUN55" i="3"/>
  <c r="HVD55" i="3"/>
  <c r="HVT55" i="3"/>
  <c r="HWJ55" i="3"/>
  <c r="HWZ55" i="3"/>
  <c r="HXP55" i="3"/>
  <c r="HYF55" i="3"/>
  <c r="HYV55" i="3"/>
  <c r="HZL55" i="3"/>
  <c r="IAB55" i="3"/>
  <c r="IAR55" i="3"/>
  <c r="IBH55" i="3"/>
  <c r="IBX55" i="3"/>
  <c r="ICN55" i="3"/>
  <c r="IDD55" i="3"/>
  <c r="IDT55" i="3"/>
  <c r="IEJ55" i="3"/>
  <c r="IEZ55" i="3"/>
  <c r="IFP55" i="3"/>
  <c r="IGF55" i="3"/>
  <c r="IGV55" i="3"/>
  <c r="IHL55" i="3"/>
  <c r="IIB55" i="3"/>
  <c r="IIR55" i="3"/>
  <c r="IJH55" i="3"/>
  <c r="IJX55" i="3"/>
  <c r="IKN55" i="3"/>
  <c r="ILD55" i="3"/>
  <c r="ILT55" i="3"/>
  <c r="IMJ55" i="3"/>
  <c r="IMZ55" i="3"/>
  <c r="INP55" i="3"/>
  <c r="IOF55" i="3"/>
  <c r="IOV55" i="3"/>
  <c r="IPL55" i="3"/>
  <c r="IQB55" i="3"/>
  <c r="IQR55" i="3"/>
  <c r="IRH55" i="3"/>
  <c r="IRX55" i="3"/>
  <c r="ISN55" i="3"/>
  <c r="ITD55" i="3"/>
  <c r="ITT55" i="3"/>
  <c r="IUJ55" i="3"/>
  <c r="IUZ55" i="3"/>
  <c r="IVP55" i="3"/>
  <c r="IWF55" i="3"/>
  <c r="IWV55" i="3"/>
  <c r="IXL55" i="3"/>
  <c r="IYB55" i="3"/>
  <c r="IYR55" i="3"/>
  <c r="IZH55" i="3"/>
  <c r="IZX55" i="3"/>
  <c r="JAN55" i="3"/>
  <c r="JBD55" i="3"/>
  <c r="JBT55" i="3"/>
  <c r="JCJ55" i="3"/>
  <c r="JCZ55" i="3"/>
  <c r="JDP55" i="3"/>
  <c r="JEF55" i="3"/>
  <c r="JEV55" i="3"/>
  <c r="JFL55" i="3"/>
  <c r="JGB55" i="3"/>
  <c r="JGR55" i="3"/>
  <c r="JHH55" i="3"/>
  <c r="JHX55" i="3"/>
  <c r="JIN55" i="3"/>
  <c r="JJD55" i="3"/>
  <c r="JJT55" i="3"/>
  <c r="JKJ55" i="3"/>
  <c r="JKZ55" i="3"/>
  <c r="JLP55" i="3"/>
  <c r="JMF55" i="3"/>
  <c r="JMV55" i="3"/>
  <c r="JNL55" i="3"/>
  <c r="JOB55" i="3"/>
  <c r="JOR55" i="3"/>
  <c r="JPH55" i="3"/>
  <c r="JPX55" i="3"/>
  <c r="JQN55" i="3"/>
  <c r="JRD55" i="3"/>
  <c r="JRT55" i="3"/>
  <c r="JSJ55" i="3"/>
  <c r="JSZ55" i="3"/>
  <c r="JTP55" i="3"/>
  <c r="JUF55" i="3"/>
  <c r="JUV55" i="3"/>
  <c r="JVL55" i="3"/>
  <c r="JWB55" i="3"/>
  <c r="JWR55" i="3"/>
  <c r="JXH55" i="3"/>
  <c r="JXX55" i="3"/>
  <c r="JYN55" i="3"/>
  <c r="JZD55" i="3"/>
  <c r="JZT55" i="3"/>
  <c r="KAJ55" i="3"/>
  <c r="KAZ55" i="3"/>
  <c r="KBP55" i="3"/>
  <c r="KCF55" i="3"/>
  <c r="KCV55" i="3"/>
  <c r="KDL55" i="3"/>
  <c r="KEB55" i="3"/>
  <c r="KER55" i="3"/>
  <c r="KFH55" i="3"/>
  <c r="KFX55" i="3"/>
  <c r="KGN55" i="3"/>
  <c r="KHD55" i="3"/>
  <c r="KHT55" i="3"/>
  <c r="KIJ55" i="3"/>
  <c r="KIZ55" i="3"/>
  <c r="KJP55" i="3"/>
  <c r="KKF55" i="3"/>
  <c r="KKV55" i="3"/>
  <c r="KLL55" i="3"/>
  <c r="KMB55" i="3"/>
  <c r="KMR55" i="3"/>
  <c r="KNH55" i="3"/>
  <c r="KNX55" i="3"/>
  <c r="KON55" i="3"/>
  <c r="KPD55" i="3"/>
  <c r="KPT55" i="3"/>
  <c r="KQJ55" i="3"/>
  <c r="KQZ55" i="3"/>
  <c r="KRP55" i="3"/>
  <c r="KSF55" i="3"/>
  <c r="KSV55" i="3"/>
  <c r="KTL55" i="3"/>
  <c r="KUB55" i="3"/>
  <c r="KUR55" i="3"/>
  <c r="KVH55" i="3"/>
  <c r="KVX55" i="3"/>
  <c r="KWN55" i="3"/>
  <c r="KXD55" i="3"/>
  <c r="KXT55" i="3"/>
  <c r="KYJ55" i="3"/>
  <c r="KYZ55" i="3"/>
  <c r="KZP55" i="3"/>
  <c r="LAF55" i="3"/>
  <c r="LAV55" i="3"/>
  <c r="LBL55" i="3"/>
  <c r="LCB55" i="3"/>
  <c r="LCR55" i="3"/>
  <c r="LDH55" i="3"/>
  <c r="LDX55" i="3"/>
  <c r="LEN55" i="3"/>
  <c r="LFD55" i="3"/>
  <c r="LFT55" i="3"/>
  <c r="LGJ55" i="3"/>
  <c r="LGZ55" i="3"/>
  <c r="LHP55" i="3"/>
  <c r="LIF55" i="3"/>
  <c r="LIV55" i="3"/>
  <c r="LJL55" i="3"/>
  <c r="LKB55" i="3"/>
  <c r="LKR55" i="3"/>
  <c r="LLH55" i="3"/>
  <c r="LLX55" i="3"/>
  <c r="LMN55" i="3"/>
  <c r="LND55" i="3"/>
  <c r="LNT55" i="3"/>
  <c r="LOJ55" i="3"/>
  <c r="LOZ55" i="3"/>
  <c r="LPP55" i="3"/>
  <c r="LQF55" i="3"/>
  <c r="LQV55" i="3"/>
  <c r="LRL55" i="3"/>
  <c r="LSB55" i="3"/>
  <c r="LSR55" i="3"/>
  <c r="LTH55" i="3"/>
  <c r="LTX55" i="3"/>
  <c r="LUN55" i="3"/>
  <c r="LVD55" i="3"/>
  <c r="LVT55" i="3"/>
  <c r="LWJ55" i="3"/>
  <c r="LWZ55" i="3"/>
  <c r="LXP55" i="3"/>
  <c r="LYF55" i="3"/>
  <c r="LYV55" i="3"/>
  <c r="LZL55" i="3"/>
  <c r="MAB55" i="3"/>
  <c r="MAR55" i="3"/>
  <c r="MBH55" i="3"/>
  <c r="MBX55" i="3"/>
  <c r="MCN55" i="3"/>
  <c r="MDD55" i="3"/>
  <c r="MDT55" i="3"/>
  <c r="MEJ55" i="3"/>
  <c r="MEZ55" i="3"/>
  <c r="MFP55" i="3"/>
  <c r="MGF55" i="3"/>
  <c r="MGV55" i="3"/>
  <c r="MHL55" i="3"/>
  <c r="MIB55" i="3"/>
  <c r="MIR55" i="3"/>
  <c r="MJH55" i="3"/>
  <c r="MJX55" i="3"/>
  <c r="MKN55" i="3"/>
  <c r="MLD55" i="3"/>
  <c r="MLT55" i="3"/>
  <c r="MMJ55" i="3"/>
  <c r="MMZ55" i="3"/>
  <c r="MNP55" i="3"/>
  <c r="MOF55" i="3"/>
  <c r="MOV55" i="3"/>
  <c r="MPL55" i="3"/>
  <c r="MQB55" i="3"/>
  <c r="MQR55" i="3"/>
  <c r="MRH55" i="3"/>
  <c r="MRX55" i="3"/>
  <c r="MSN55" i="3"/>
  <c r="MTD55" i="3"/>
  <c r="MTT55" i="3"/>
  <c r="MUJ55" i="3"/>
  <c r="MUZ55" i="3"/>
  <c r="MVP55" i="3"/>
  <c r="MWF55" i="3"/>
  <c r="MWV55" i="3"/>
  <c r="MXL55" i="3"/>
  <c r="MYB55" i="3"/>
  <c r="MYR55" i="3"/>
  <c r="MZH55" i="3"/>
  <c r="MZX55" i="3"/>
  <c r="NAN55" i="3"/>
  <c r="NBD55" i="3"/>
  <c r="NBT55" i="3"/>
  <c r="NCJ55" i="3"/>
  <c r="NCZ55" i="3"/>
  <c r="NDP55" i="3"/>
  <c r="NEF55" i="3"/>
  <c r="NEV55" i="3"/>
  <c r="NFL55" i="3"/>
  <c r="NGB55" i="3"/>
  <c r="NGR55" i="3"/>
  <c r="NHH55" i="3"/>
  <c r="NHX55" i="3"/>
  <c r="NIN55" i="3"/>
  <c r="NJD55" i="3"/>
  <c r="NJT55" i="3"/>
  <c r="NKJ55" i="3"/>
  <c r="NKZ55" i="3"/>
  <c r="NLP55" i="3"/>
  <c r="NMF55" i="3"/>
  <c r="NMV55" i="3"/>
  <c r="NNL55" i="3"/>
  <c r="NOB55" i="3"/>
  <c r="NOR55" i="3"/>
  <c r="NPH55" i="3"/>
  <c r="NPX55" i="3"/>
  <c r="NQN55" i="3"/>
  <c r="NRD55" i="3"/>
  <c r="NRT55" i="3"/>
  <c r="NSJ55" i="3"/>
  <c r="NSZ55" i="3"/>
  <c r="NTP55" i="3"/>
  <c r="NUF55" i="3"/>
  <c r="NUV55" i="3"/>
  <c r="NVL55" i="3"/>
  <c r="NWB55" i="3"/>
  <c r="NWR55" i="3"/>
  <c r="NXH55" i="3"/>
  <c r="NXX55" i="3"/>
  <c r="NYN55" i="3"/>
  <c r="NZD55" i="3"/>
  <c r="NZT55" i="3"/>
  <c r="OAJ55" i="3"/>
  <c r="OAZ55" i="3"/>
  <c r="OBP55" i="3"/>
  <c r="OCF55" i="3"/>
  <c r="OCV55" i="3"/>
  <c r="ODL55" i="3"/>
  <c r="OEB55" i="3"/>
  <c r="OER55" i="3"/>
  <c r="OFH55" i="3"/>
  <c r="OFX55" i="3"/>
  <c r="OGN55" i="3"/>
  <c r="OHD55" i="3"/>
  <c r="OHT55" i="3"/>
  <c r="OIJ55" i="3"/>
  <c r="OIZ55" i="3"/>
  <c r="OJP55" i="3"/>
  <c r="OKF55" i="3"/>
  <c r="OKV55" i="3"/>
  <c r="OLL55" i="3"/>
  <c r="OMB55" i="3"/>
  <c r="OMR55" i="3"/>
  <c r="ONH55" i="3"/>
  <c r="ONX55" i="3"/>
  <c r="OON55" i="3"/>
  <c r="OPD55" i="3"/>
  <c r="OPT55" i="3"/>
  <c r="OQJ55" i="3"/>
  <c r="OQZ55" i="3"/>
  <c r="ORP55" i="3"/>
  <c r="OSF55" i="3"/>
  <c r="OSV55" i="3"/>
  <c r="OTL55" i="3"/>
  <c r="OUB55" i="3"/>
  <c r="OUR55" i="3"/>
  <c r="OVH55" i="3"/>
  <c r="OVX55" i="3"/>
  <c r="OWN55" i="3"/>
  <c r="OXD55" i="3"/>
  <c r="OXT55" i="3"/>
  <c r="OYJ55" i="3"/>
  <c r="OYZ55" i="3"/>
  <c r="OZP55" i="3"/>
  <c r="PAF55" i="3"/>
  <c r="PAV55" i="3"/>
  <c r="PBL55" i="3"/>
  <c r="PCB55" i="3"/>
  <c r="PCR55" i="3"/>
  <c r="PDH55" i="3"/>
  <c r="PDX55" i="3"/>
  <c r="PEN55" i="3"/>
  <c r="PFD55" i="3"/>
  <c r="PFT55" i="3"/>
  <c r="PGJ55" i="3"/>
  <c r="PGZ55" i="3"/>
  <c r="PHP55" i="3"/>
  <c r="PIF55" i="3"/>
  <c r="PIV55" i="3"/>
  <c r="PJL55" i="3"/>
  <c r="PKB55" i="3"/>
  <c r="PKR55" i="3"/>
  <c r="PLH55" i="3"/>
  <c r="PLX55" i="3"/>
  <c r="PMN55" i="3"/>
  <c r="PND55" i="3"/>
  <c r="PNT55" i="3"/>
  <c r="POJ55" i="3"/>
  <c r="POZ55" i="3"/>
  <c r="PPP55" i="3"/>
  <c r="PQF55" i="3"/>
  <c r="PQV55" i="3"/>
  <c r="PRL55" i="3"/>
  <c r="PSB55" i="3"/>
  <c r="PSR55" i="3"/>
  <c r="PTH55" i="3"/>
  <c r="PTX55" i="3"/>
  <c r="PUN55" i="3"/>
  <c r="PVD55" i="3"/>
  <c r="PVT55" i="3"/>
  <c r="PWJ55" i="3"/>
  <c r="PWZ55" i="3"/>
  <c r="PXP55" i="3"/>
  <c r="PYF55" i="3"/>
  <c r="PYV55" i="3"/>
  <c r="PZL55" i="3"/>
  <c r="QAB55" i="3"/>
  <c r="QAR55" i="3"/>
  <c r="QBH55" i="3"/>
  <c r="QBX55" i="3"/>
  <c r="QCN55" i="3"/>
  <c r="QDD55" i="3"/>
  <c r="QDT55" i="3"/>
  <c r="QEJ55" i="3"/>
  <c r="QEZ55" i="3"/>
  <c r="QFP55" i="3"/>
  <c r="QGF55" i="3"/>
  <c r="QGV55" i="3"/>
  <c r="QHL55" i="3"/>
  <c r="QIB55" i="3"/>
  <c r="QIR55" i="3"/>
  <c r="QJH55" i="3"/>
  <c r="QJX55" i="3"/>
  <c r="QKN55" i="3"/>
  <c r="QLD55" i="3"/>
  <c r="QLT55" i="3"/>
  <c r="QMJ55" i="3"/>
  <c r="QMZ55" i="3"/>
  <c r="QNP55" i="3"/>
  <c r="QOF55" i="3"/>
  <c r="QOV55" i="3"/>
  <c r="QPL55" i="3"/>
  <c r="QQB55" i="3"/>
  <c r="QQR55" i="3"/>
  <c r="QRH55" i="3"/>
  <c r="QRX55" i="3"/>
  <c r="QSN55" i="3"/>
  <c r="QTD55" i="3"/>
  <c r="QTT55" i="3"/>
  <c r="QUJ55" i="3"/>
  <c r="QUZ55" i="3"/>
  <c r="QVP55" i="3"/>
  <c r="QWF55" i="3"/>
  <c r="QWV55" i="3"/>
  <c r="QXL55" i="3"/>
  <c r="QYB55" i="3"/>
  <c r="QYR55" i="3"/>
  <c r="QZH55" i="3"/>
  <c r="QZX55" i="3"/>
  <c r="RAN55" i="3"/>
  <c r="RBD55" i="3"/>
  <c r="RBT55" i="3"/>
  <c r="RCJ55" i="3"/>
  <c r="RCZ55" i="3"/>
  <c r="RDP55" i="3"/>
  <c r="REF55" i="3"/>
  <c r="REV55" i="3"/>
  <c r="RFL55" i="3"/>
  <c r="RGB55" i="3"/>
  <c r="RGR55" i="3"/>
  <c r="RHH55" i="3"/>
  <c r="RHX55" i="3"/>
  <c r="RIN55" i="3"/>
  <c r="RJD55" i="3"/>
  <c r="RJT55" i="3"/>
  <c r="RKJ55" i="3"/>
  <c r="RKZ55" i="3"/>
  <c r="RLP55" i="3"/>
  <c r="RMF55" i="3"/>
  <c r="RMV55" i="3"/>
  <c r="RNL55" i="3"/>
  <c r="ROB55" i="3"/>
  <c r="ROR55" i="3"/>
  <c r="RPH55" i="3"/>
  <c r="RPX55" i="3"/>
  <c r="RQN55" i="3"/>
  <c r="RRD55" i="3"/>
  <c r="RRT55" i="3"/>
  <c r="RSJ55" i="3"/>
  <c r="RSZ55" i="3"/>
  <c r="RTP55" i="3"/>
  <c r="RUF55" i="3"/>
  <c r="RUV55" i="3"/>
  <c r="RVL55" i="3"/>
  <c r="RWB55" i="3"/>
  <c r="RWR55" i="3"/>
  <c r="RXH55" i="3"/>
  <c r="RXX55" i="3"/>
  <c r="RYN55" i="3"/>
  <c r="RZD55" i="3"/>
  <c r="RZT55" i="3"/>
  <c r="SAJ55" i="3"/>
  <c r="SAZ55" i="3"/>
  <c r="SBP55" i="3"/>
  <c r="SCF55" i="3"/>
  <c r="SCV55" i="3"/>
  <c r="SDL55" i="3"/>
  <c r="SEB55" i="3"/>
  <c r="SER55" i="3"/>
  <c r="SFH55" i="3"/>
  <c r="SFX55" i="3"/>
  <c r="SGN55" i="3"/>
  <c r="SHD55" i="3"/>
  <c r="SHT55" i="3"/>
  <c r="SIJ55" i="3"/>
  <c r="SIZ55" i="3"/>
  <c r="SJP55" i="3"/>
  <c r="SKF55" i="3"/>
  <c r="SKV55" i="3"/>
  <c r="SLL55" i="3"/>
  <c r="SMB55" i="3"/>
  <c r="SMR55" i="3"/>
  <c r="SNH55" i="3"/>
  <c r="SNX55" i="3"/>
  <c r="SON55" i="3"/>
  <c r="SPD55" i="3"/>
  <c r="SPT55" i="3"/>
  <c r="SQJ55" i="3"/>
  <c r="SQZ55" i="3"/>
  <c r="SRP55" i="3"/>
  <c r="SSF55" i="3"/>
  <c r="SSV55" i="3"/>
  <c r="STL55" i="3"/>
  <c r="SUB55" i="3"/>
  <c r="SUR55" i="3"/>
  <c r="SVH55" i="3"/>
  <c r="SVX55" i="3"/>
  <c r="SWN55" i="3"/>
  <c r="SXD55" i="3"/>
  <c r="SXT55" i="3"/>
  <c r="SYJ55" i="3"/>
  <c r="SYZ55" i="3"/>
  <c r="SZP55" i="3"/>
  <c r="TAF55" i="3"/>
  <c r="TAV55" i="3"/>
  <c r="TBL55" i="3"/>
  <c r="TCB55" i="3"/>
  <c r="TCR55" i="3"/>
  <c r="TDH55" i="3"/>
  <c r="TDX55" i="3"/>
  <c r="TEN55" i="3"/>
  <c r="TFD55" i="3"/>
  <c r="TFT55" i="3"/>
  <c r="TGJ55" i="3"/>
  <c r="TGZ55" i="3"/>
  <c r="THP55" i="3"/>
  <c r="TIF55" i="3"/>
  <c r="TIV55" i="3"/>
  <c r="TJL55" i="3"/>
  <c r="TKB55" i="3"/>
  <c r="TKR55" i="3"/>
  <c r="TLH55" i="3"/>
  <c r="TLX55" i="3"/>
  <c r="TMN55" i="3"/>
  <c r="TND55" i="3"/>
  <c r="TNT55" i="3"/>
  <c r="TOJ55" i="3"/>
  <c r="TOZ55" i="3"/>
  <c r="TPP55" i="3"/>
  <c r="TQF55" i="3"/>
  <c r="TQV55" i="3"/>
  <c r="TRL55" i="3"/>
  <c r="TSB55" i="3"/>
  <c r="TSR55" i="3"/>
  <c r="TTH55" i="3"/>
  <c r="TTX55" i="3"/>
  <c r="TUN55" i="3"/>
  <c r="TVD55" i="3"/>
  <c r="TVT55" i="3"/>
  <c r="TWJ55" i="3"/>
  <c r="TWZ55" i="3"/>
  <c r="TXP55" i="3"/>
  <c r="TYF55" i="3"/>
  <c r="TYV55" i="3"/>
  <c r="TZL55" i="3"/>
  <c r="UAB55" i="3"/>
  <c r="UAR55" i="3"/>
  <c r="UBH55" i="3"/>
  <c r="UBX55" i="3"/>
  <c r="UCN55" i="3"/>
  <c r="UDD55" i="3"/>
  <c r="UDT55" i="3"/>
  <c r="UEJ55" i="3"/>
  <c r="UEZ55" i="3"/>
  <c r="UFP55" i="3"/>
  <c r="UGF55" i="3"/>
  <c r="UGV55" i="3"/>
  <c r="UHL55" i="3"/>
  <c r="UIB55" i="3"/>
  <c r="UIR55" i="3"/>
  <c r="UJH55" i="3"/>
  <c r="UJX55" i="3"/>
  <c r="UKN55" i="3"/>
  <c r="ULD55" i="3"/>
  <c r="ULT55" i="3"/>
  <c r="UMJ55" i="3"/>
  <c r="UMZ55" i="3"/>
  <c r="UNP55" i="3"/>
  <c r="UOF55" i="3"/>
  <c r="UOV55" i="3"/>
  <c r="UPL55" i="3"/>
  <c r="UQB55" i="3"/>
  <c r="UQR55" i="3"/>
  <c r="URH55" i="3"/>
  <c r="URX55" i="3"/>
  <c r="USN55" i="3"/>
  <c r="UTD55" i="3"/>
  <c r="UTT55" i="3"/>
  <c r="UUJ55" i="3"/>
  <c r="UUZ55" i="3"/>
  <c r="UVP55" i="3"/>
  <c r="UWF55" i="3"/>
  <c r="UWV55" i="3"/>
  <c r="UXL55" i="3"/>
  <c r="UYB55" i="3"/>
  <c r="UYR55" i="3"/>
  <c r="UZH55" i="3"/>
  <c r="UZX55" i="3"/>
  <c r="VAN55" i="3"/>
  <c r="VBD55" i="3"/>
  <c r="VBT55" i="3"/>
  <c r="VCJ55" i="3"/>
  <c r="VCZ55" i="3"/>
  <c r="VDP55" i="3"/>
  <c r="VEF55" i="3"/>
  <c r="VEV55" i="3"/>
  <c r="VFL55" i="3"/>
  <c r="VGB55" i="3"/>
  <c r="VGR55" i="3"/>
  <c r="VHH55" i="3"/>
  <c r="VHX55" i="3"/>
  <c r="VIN55" i="3"/>
  <c r="VJD55" i="3"/>
  <c r="VJT55" i="3"/>
  <c r="VKJ55" i="3"/>
  <c r="VKZ55" i="3"/>
  <c r="VLP55" i="3"/>
  <c r="VMF55" i="3"/>
  <c r="VMV55" i="3"/>
  <c r="VNL55" i="3"/>
  <c r="VOB55" i="3"/>
  <c r="VOR55" i="3"/>
  <c r="VPH55" i="3"/>
  <c r="VPX55" i="3"/>
  <c r="VQN55" i="3"/>
  <c r="VRD55" i="3"/>
  <c r="VRT55" i="3"/>
  <c r="VSJ55" i="3"/>
  <c r="VSZ55" i="3"/>
  <c r="VTP55" i="3"/>
  <c r="VUF55" i="3"/>
  <c r="VUV55" i="3"/>
  <c r="VVL55" i="3"/>
  <c r="VWB55" i="3"/>
  <c r="VWR55" i="3"/>
  <c r="VXH55" i="3"/>
  <c r="VXX55" i="3"/>
  <c r="VYN55" i="3"/>
  <c r="VZD55" i="3"/>
  <c r="VZT55" i="3"/>
  <c r="WAJ55" i="3"/>
  <c r="WAZ55" i="3"/>
  <c r="WBP55" i="3"/>
  <c r="WCF55" i="3"/>
  <c r="WCV55" i="3"/>
  <c r="WDL55" i="3"/>
  <c r="WEB55" i="3"/>
  <c r="WER55" i="3"/>
  <c r="WFH55" i="3"/>
  <c r="WFX55" i="3"/>
  <c r="WGN55" i="3"/>
  <c r="WHD55" i="3"/>
  <c r="WHT55" i="3"/>
  <c r="WIJ55" i="3"/>
  <c r="WIZ55" i="3"/>
  <c r="WJP55" i="3"/>
  <c r="WKF55" i="3"/>
  <c r="WKV55" i="3"/>
  <c r="WLL55" i="3"/>
  <c r="WMB55" i="3"/>
  <c r="WMR55" i="3"/>
  <c r="WNH55" i="3"/>
  <c r="WNX55" i="3"/>
  <c r="WON55" i="3"/>
  <c r="WPD55" i="3"/>
  <c r="WPT55" i="3"/>
  <c r="WQJ55" i="3"/>
  <c r="WQZ55" i="3"/>
  <c r="WRP55" i="3"/>
  <c r="WSF55" i="3"/>
  <c r="WSV55" i="3"/>
  <c r="WTL55" i="3"/>
  <c r="WUB55" i="3"/>
  <c r="WUR55" i="3"/>
  <c r="WVH55" i="3"/>
  <c r="WVX55" i="3"/>
  <c r="WWN55" i="3"/>
  <c r="WXD55" i="3"/>
  <c r="WXT55" i="3"/>
  <c r="WYJ55" i="3"/>
  <c r="WYZ55" i="3"/>
  <c r="WZP55" i="3"/>
  <c r="XAF55" i="3"/>
  <c r="XAV55" i="3"/>
  <c r="XBL55" i="3"/>
  <c r="E56" i="3"/>
  <c r="AGP56" i="3"/>
  <c r="AGE56" i="3"/>
  <c r="AGF56" i="3" s="1"/>
  <c r="AGG56" i="3" s="1"/>
  <c r="AGH56" i="3" s="1"/>
  <c r="AGI56" i="3" s="1"/>
  <c r="AGJ56" i="3" s="1"/>
  <c r="AGK56" i="3" s="1"/>
  <c r="AGL56" i="3" s="1"/>
  <c r="AGM56" i="3" s="1"/>
  <c r="AGN56" i="3" s="1"/>
  <c r="AGO56" i="3" s="1"/>
  <c r="AGU56" i="3"/>
  <c r="AHK56" i="3"/>
  <c r="AIA56" i="3"/>
  <c r="AIQ56" i="3"/>
  <c r="AJG56" i="3"/>
  <c r="AJW56" i="3"/>
  <c r="AKM56" i="3"/>
  <c r="ALC56" i="3"/>
  <c r="ALS56" i="3"/>
  <c r="AMI56" i="3"/>
  <c r="AMY56" i="3"/>
  <c r="ANO56" i="3"/>
  <c r="AOE56" i="3"/>
  <c r="AOU56" i="3"/>
  <c r="APK56" i="3"/>
  <c r="AQA56" i="3"/>
  <c r="AQQ56" i="3"/>
  <c r="ARG56" i="3"/>
  <c r="ARW56" i="3"/>
  <c r="ASM56" i="3"/>
  <c r="ATC56" i="3"/>
  <c r="ATS56" i="3"/>
  <c r="AUI56" i="3"/>
  <c r="AUY56" i="3"/>
  <c r="AVO56" i="3"/>
  <c r="AWE56" i="3"/>
  <c r="AWU56" i="3"/>
  <c r="AXK56" i="3"/>
  <c r="AYA56" i="3"/>
  <c r="AYQ56" i="3"/>
  <c r="AZG56" i="3"/>
  <c r="AZW56" i="3"/>
  <c r="BAM56" i="3"/>
  <c r="BBC56" i="3"/>
  <c r="BBS56" i="3"/>
  <c r="BCI56" i="3"/>
  <c r="BCY56" i="3"/>
  <c r="BDO56" i="3"/>
  <c r="BEE56" i="3"/>
  <c r="BEU56" i="3"/>
  <c r="BFK56" i="3"/>
  <c r="BGA56" i="3"/>
  <c r="BGQ56" i="3"/>
  <c r="BHG56" i="3"/>
  <c r="BHW56" i="3"/>
  <c r="BIM56" i="3"/>
  <c r="BJC56" i="3"/>
  <c r="BJS56" i="3"/>
  <c r="BKI56" i="3"/>
  <c r="BKY56" i="3"/>
  <c r="BLO56" i="3"/>
  <c r="BME56" i="3"/>
  <c r="BMU56" i="3"/>
  <c r="BNK56" i="3"/>
  <c r="BOA56" i="3"/>
  <c r="BOQ56" i="3"/>
  <c r="BPG56" i="3"/>
  <c r="BPW56" i="3"/>
  <c r="BQM56" i="3"/>
  <c r="BRC56" i="3"/>
  <c r="BRS56" i="3"/>
  <c r="BSI56" i="3"/>
  <c r="BSY56" i="3"/>
  <c r="BTO56" i="3"/>
  <c r="BUE56" i="3"/>
  <c r="BUU56" i="3"/>
  <c r="BVK56" i="3"/>
  <c r="BWA56" i="3"/>
  <c r="BWQ56" i="3"/>
  <c r="BXG56" i="3"/>
  <c r="BXW56" i="3"/>
  <c r="BYM56" i="3"/>
  <c r="BZC56" i="3"/>
  <c r="BZS56" i="3"/>
  <c r="CAI56" i="3"/>
  <c r="CAY56" i="3"/>
  <c r="CBO56" i="3"/>
  <c r="CCE56" i="3"/>
  <c r="CCU56" i="3"/>
  <c r="CDK56" i="3"/>
  <c r="CEA56" i="3"/>
  <c r="CEQ56" i="3"/>
  <c r="CFG56" i="3"/>
  <c r="CFW56" i="3"/>
  <c r="CGM56" i="3"/>
  <c r="CHC56" i="3"/>
  <c r="CHS56" i="3"/>
  <c r="CII56" i="3"/>
  <c r="CIY56" i="3"/>
  <c r="CJO56" i="3"/>
  <c r="CKE56" i="3"/>
  <c r="CKU56" i="3"/>
  <c r="CLK56" i="3"/>
  <c r="CMA56" i="3"/>
  <c r="CMQ56" i="3"/>
  <c r="CNG56" i="3"/>
  <c r="CNW56" i="3"/>
  <c r="COM56" i="3"/>
  <c r="CPC56" i="3"/>
  <c r="CPS56" i="3"/>
  <c r="CQI56" i="3"/>
  <c r="CQY56" i="3"/>
  <c r="CRO56" i="3"/>
  <c r="CSE56" i="3"/>
  <c r="CSU56" i="3"/>
  <c r="CTK56" i="3"/>
  <c r="CUA56" i="3"/>
  <c r="CUQ56" i="3"/>
  <c r="CVG56" i="3"/>
  <c r="CVW56" i="3"/>
  <c r="CWM56" i="3"/>
  <c r="CXC56" i="3"/>
  <c r="CXS56" i="3"/>
  <c r="CYI56" i="3"/>
  <c r="CYY56" i="3"/>
  <c r="CZO56" i="3"/>
  <c r="DAE56" i="3"/>
  <c r="DAU56" i="3"/>
  <c r="DBK56" i="3"/>
  <c r="DCA56" i="3"/>
  <c r="DCQ56" i="3"/>
  <c r="DDG56" i="3"/>
  <c r="DDW56" i="3"/>
  <c r="DEM56" i="3"/>
  <c r="DFC56" i="3"/>
  <c r="DFS56" i="3"/>
  <c r="DGI56" i="3"/>
  <c r="DGY56" i="3"/>
  <c r="DHO56" i="3"/>
  <c r="DIE56" i="3"/>
  <c r="DIU56" i="3"/>
  <c r="DJK56" i="3"/>
  <c r="DKA56" i="3"/>
  <c r="DKQ56" i="3"/>
  <c r="DLG56" i="3"/>
  <c r="DLW56" i="3"/>
  <c r="DMM56" i="3"/>
  <c r="DNC56" i="3"/>
  <c r="DNS56" i="3"/>
  <c r="DOI56" i="3"/>
  <c r="DOY56" i="3"/>
  <c r="DPO56" i="3"/>
  <c r="DQE56" i="3"/>
  <c r="DQU56" i="3"/>
  <c r="DRK56" i="3"/>
  <c r="DSA56" i="3"/>
  <c r="DSQ56" i="3"/>
  <c r="DTG56" i="3"/>
  <c r="DTW56" i="3"/>
  <c r="DUM56" i="3"/>
  <c r="DVC56" i="3"/>
  <c r="DVS56" i="3"/>
  <c r="DWI56" i="3"/>
  <c r="DWY56" i="3"/>
  <c r="DXO56" i="3"/>
  <c r="DYE56" i="3"/>
  <c r="DYU56" i="3"/>
  <c r="DZK56" i="3"/>
  <c r="EAA56" i="3"/>
  <c r="EAQ56" i="3"/>
  <c r="EBG56" i="3"/>
  <c r="EBW56" i="3"/>
  <c r="ECM56" i="3"/>
  <c r="EDC56" i="3"/>
  <c r="EDS56" i="3"/>
  <c r="EEI56" i="3"/>
  <c r="EEY56" i="3"/>
  <c r="EFO56" i="3"/>
  <c r="EGE56" i="3"/>
  <c r="EGU56" i="3"/>
  <c r="EHK56" i="3"/>
  <c r="EIA56" i="3"/>
  <c r="EIQ56" i="3"/>
  <c r="EJG56" i="3"/>
  <c r="EJW56" i="3"/>
  <c r="EKM56" i="3"/>
  <c r="ELC56" i="3"/>
  <c r="ELS56" i="3"/>
  <c r="EMI56" i="3"/>
  <c r="EMY56" i="3"/>
  <c r="ENO56" i="3"/>
  <c r="EOE56" i="3"/>
  <c r="EOU56" i="3"/>
  <c r="EPK56" i="3"/>
  <c r="EQA56" i="3"/>
  <c r="EQQ56" i="3"/>
  <c r="ERG56" i="3"/>
  <c r="ERW56" i="3"/>
  <c r="ESM56" i="3"/>
  <c r="ETC56" i="3"/>
  <c r="ETS56" i="3"/>
  <c r="EUI56" i="3"/>
  <c r="EUY56" i="3"/>
  <c r="EVO56" i="3"/>
  <c r="EWE56" i="3"/>
  <c r="EWU56" i="3"/>
  <c r="EXK56" i="3"/>
  <c r="EYA56" i="3"/>
  <c r="EYQ56" i="3"/>
  <c r="EZG56" i="3"/>
  <c r="EZW56" i="3"/>
  <c r="FAM56" i="3"/>
  <c r="FBC56" i="3"/>
  <c r="FBS56" i="3"/>
  <c r="FCI56" i="3"/>
  <c r="FCY56" i="3"/>
  <c r="FDO56" i="3"/>
  <c r="FEE56" i="3"/>
  <c r="FEU56" i="3"/>
  <c r="FFK56" i="3"/>
  <c r="FGA56" i="3"/>
  <c r="FGQ56" i="3"/>
  <c r="FHG56" i="3"/>
  <c r="FHW56" i="3"/>
  <c r="FIM56" i="3"/>
  <c r="FJC56" i="3"/>
  <c r="FJS56" i="3"/>
  <c r="FKI56" i="3"/>
  <c r="FKY56" i="3"/>
  <c r="FLO56" i="3"/>
  <c r="FME56" i="3"/>
  <c r="FMU56" i="3"/>
  <c r="FNK56" i="3"/>
  <c r="FOA56" i="3"/>
  <c r="FOQ56" i="3"/>
  <c r="FPG56" i="3"/>
  <c r="FPW56" i="3"/>
  <c r="FQM56" i="3"/>
  <c r="FRC56" i="3"/>
  <c r="FRS56" i="3"/>
  <c r="FSI56" i="3"/>
  <c r="FSY56" i="3"/>
  <c r="FTO56" i="3"/>
  <c r="FUE56" i="3"/>
  <c r="FUU56" i="3"/>
  <c r="FVK56" i="3"/>
  <c r="FWA56" i="3"/>
  <c r="FWQ56" i="3"/>
  <c r="FXG56" i="3"/>
  <c r="FXW56" i="3"/>
  <c r="FYM56" i="3"/>
  <c r="FZC56" i="3"/>
  <c r="FZS56" i="3"/>
  <c r="GAI56" i="3"/>
  <c r="GAY56" i="3"/>
  <c r="GBO56" i="3"/>
  <c r="GCE56" i="3"/>
  <c r="GCU56" i="3"/>
  <c r="GDK56" i="3"/>
  <c r="GEA56" i="3"/>
  <c r="GEQ56" i="3"/>
  <c r="GFG56" i="3"/>
  <c r="GFW56" i="3"/>
  <c r="GGM56" i="3"/>
  <c r="GHC56" i="3"/>
  <c r="GHS56" i="3"/>
  <c r="GII56" i="3"/>
  <c r="GIY56" i="3"/>
  <c r="GJO56" i="3"/>
  <c r="GKE56" i="3"/>
  <c r="GKU56" i="3"/>
  <c r="GLK56" i="3"/>
  <c r="GMA56" i="3"/>
  <c r="GMQ56" i="3"/>
  <c r="GNG56" i="3"/>
  <c r="GNW56" i="3"/>
  <c r="GOM56" i="3"/>
  <c r="GPC56" i="3"/>
  <c r="GPS56" i="3"/>
  <c r="GQI56" i="3"/>
  <c r="GQY56" i="3"/>
  <c r="GRO56" i="3"/>
  <c r="GSE56" i="3"/>
  <c r="GSU56" i="3"/>
  <c r="GTK56" i="3"/>
  <c r="GUA56" i="3"/>
  <c r="GUQ56" i="3"/>
  <c r="GVG56" i="3"/>
  <c r="GVW56" i="3"/>
  <c r="GWM56" i="3"/>
  <c r="GXC56" i="3"/>
  <c r="GXS56" i="3"/>
  <c r="GYI56" i="3"/>
  <c r="GYY56" i="3"/>
  <c r="GZO56" i="3"/>
  <c r="HAE56" i="3"/>
  <c r="HAU56" i="3"/>
  <c r="HBK56" i="3"/>
  <c r="HCA56" i="3"/>
  <c r="HCQ56" i="3"/>
  <c r="HDG56" i="3"/>
  <c r="HDW56" i="3"/>
  <c r="HEM56" i="3"/>
  <c r="HFC56" i="3"/>
  <c r="HFS56" i="3"/>
  <c r="HGI56" i="3"/>
  <c r="HGY56" i="3"/>
  <c r="HHO56" i="3"/>
  <c r="HIE56" i="3"/>
  <c r="HIU56" i="3"/>
  <c r="HJK56" i="3"/>
  <c r="HKA56" i="3"/>
  <c r="HKQ56" i="3"/>
  <c r="HLG56" i="3"/>
  <c r="HLW56" i="3"/>
  <c r="HMM56" i="3"/>
  <c r="HNC56" i="3"/>
  <c r="HNS56" i="3"/>
  <c r="HOI56" i="3"/>
  <c r="HOY56" i="3"/>
  <c r="HPO56" i="3"/>
  <c r="HQE56" i="3"/>
  <c r="HQU56" i="3"/>
  <c r="HRK56" i="3"/>
  <c r="HSA56" i="3"/>
  <c r="HSQ56" i="3"/>
  <c r="HTG56" i="3"/>
  <c r="HTW56" i="3"/>
  <c r="HUM56" i="3"/>
  <c r="HVC56" i="3"/>
  <c r="HVS56" i="3"/>
  <c r="HWI56" i="3"/>
  <c r="HWY56" i="3"/>
  <c r="HXO56" i="3"/>
  <c r="HYE56" i="3"/>
  <c r="HYU56" i="3"/>
  <c r="HZK56" i="3"/>
  <c r="IAA56" i="3"/>
  <c r="IAQ56" i="3"/>
  <c r="IBG56" i="3"/>
  <c r="IBW56" i="3"/>
  <c r="ICM56" i="3"/>
  <c r="IDC56" i="3"/>
  <c r="IDS56" i="3"/>
  <c r="IEI56" i="3"/>
  <c r="IEY56" i="3"/>
  <c r="IFO56" i="3"/>
  <c r="IGE56" i="3"/>
  <c r="IGU56" i="3"/>
  <c r="IHK56" i="3"/>
  <c r="IIA56" i="3"/>
  <c r="IIQ56" i="3"/>
  <c r="IJG56" i="3"/>
  <c r="IJW56" i="3"/>
  <c r="IKM56" i="3"/>
  <c r="ILC56" i="3"/>
  <c r="ILS56" i="3"/>
  <c r="IMI56" i="3"/>
  <c r="IMY56" i="3"/>
  <c r="INO56" i="3"/>
  <c r="IOE56" i="3"/>
  <c r="IOU56" i="3"/>
  <c r="IPK56" i="3"/>
  <c r="IQA56" i="3"/>
  <c r="IQQ56" i="3"/>
  <c r="IRG56" i="3"/>
  <c r="IRW56" i="3"/>
  <c r="ISM56" i="3"/>
  <c r="ITC56" i="3"/>
  <c r="ITS56" i="3"/>
  <c r="IUI56" i="3"/>
  <c r="IUY56" i="3"/>
  <c r="IVO56" i="3"/>
  <c r="IWE56" i="3"/>
  <c r="IWU56" i="3"/>
  <c r="IXK56" i="3"/>
  <c r="IYA56" i="3"/>
  <c r="IYQ56" i="3"/>
  <c r="IZG56" i="3"/>
  <c r="IZW56" i="3"/>
  <c r="JAM56" i="3"/>
  <c r="JBC56" i="3"/>
  <c r="JBS56" i="3"/>
  <c r="JCI56" i="3"/>
  <c r="JCY56" i="3"/>
  <c r="JDO56" i="3"/>
  <c r="JEE56" i="3"/>
  <c r="JEU56" i="3"/>
  <c r="JFK56" i="3"/>
  <c r="JGA56" i="3"/>
  <c r="JGQ56" i="3"/>
  <c r="JHG56" i="3"/>
  <c r="JHW56" i="3"/>
  <c r="JIM56" i="3"/>
  <c r="JJC56" i="3"/>
  <c r="JJS56" i="3"/>
  <c r="JKI56" i="3"/>
  <c r="JKY56" i="3"/>
  <c r="JLO56" i="3"/>
  <c r="JME56" i="3"/>
  <c r="JMU56" i="3"/>
  <c r="JNK56" i="3"/>
  <c r="JOA56" i="3"/>
  <c r="JOQ56" i="3"/>
  <c r="JPG56" i="3"/>
  <c r="JPW56" i="3"/>
  <c r="JQM56" i="3"/>
  <c r="JRC56" i="3"/>
  <c r="JRS56" i="3"/>
  <c r="JSI56" i="3"/>
  <c r="JSY56" i="3"/>
  <c r="JTO56" i="3"/>
  <c r="JUE56" i="3"/>
  <c r="JUU56" i="3"/>
  <c r="JVK56" i="3"/>
  <c r="JWA56" i="3"/>
  <c r="JWQ56" i="3"/>
  <c r="JXG56" i="3"/>
  <c r="JXW56" i="3"/>
  <c r="JYM56" i="3"/>
  <c r="JZC56" i="3"/>
  <c r="JZS56" i="3"/>
  <c r="KAI56" i="3"/>
  <c r="KAY56" i="3"/>
  <c r="KBO56" i="3"/>
  <c r="KCE56" i="3"/>
  <c r="KCU56" i="3"/>
  <c r="KDK56" i="3"/>
  <c r="KEA56" i="3"/>
  <c r="KEQ56" i="3"/>
  <c r="KFG56" i="3"/>
  <c r="KFW56" i="3"/>
  <c r="KGM56" i="3"/>
  <c r="KHC56" i="3"/>
  <c r="KHS56" i="3"/>
  <c r="KII56" i="3"/>
  <c r="KIY56" i="3"/>
  <c r="KJO56" i="3"/>
  <c r="KKE56" i="3"/>
  <c r="KKU56" i="3"/>
  <c r="KLK56" i="3"/>
  <c r="KMA56" i="3"/>
  <c r="KMQ56" i="3"/>
  <c r="KNG56" i="3"/>
  <c r="KNW56" i="3"/>
  <c r="KOM56" i="3"/>
  <c r="KPC56" i="3"/>
  <c r="KPS56" i="3"/>
  <c r="KQI56" i="3"/>
  <c r="KQY56" i="3"/>
  <c r="KRO56" i="3"/>
  <c r="KSE56" i="3"/>
  <c r="KSU56" i="3"/>
  <c r="KTK56" i="3"/>
  <c r="KUA56" i="3"/>
  <c r="KUQ56" i="3"/>
  <c r="KVG56" i="3"/>
  <c r="KVW56" i="3"/>
  <c r="KWM56" i="3"/>
  <c r="KXC56" i="3"/>
  <c r="KXS56" i="3"/>
  <c r="KYI56" i="3"/>
  <c r="KYY56" i="3"/>
  <c r="KZO56" i="3"/>
  <c r="LAE56" i="3"/>
  <c r="LAU56" i="3"/>
  <c r="LBK56" i="3"/>
  <c r="LCA56" i="3"/>
  <c r="LCQ56" i="3"/>
  <c r="LDG56" i="3"/>
  <c r="LDW56" i="3"/>
  <c r="LEM56" i="3"/>
  <c r="LFC56" i="3"/>
  <c r="LFS56" i="3"/>
  <c r="LGI56" i="3"/>
  <c r="LGY56" i="3"/>
  <c r="LHO56" i="3"/>
  <c r="LIE56" i="3"/>
  <c r="LIU56" i="3"/>
  <c r="LJK56" i="3"/>
  <c r="LKA56" i="3"/>
  <c r="LKQ56" i="3"/>
  <c r="LLG56" i="3"/>
  <c r="LLW56" i="3"/>
  <c r="LMM56" i="3"/>
  <c r="LNC56" i="3"/>
  <c r="LNS56" i="3"/>
  <c r="LOI56" i="3"/>
  <c r="LOY56" i="3"/>
  <c r="LPO56" i="3"/>
  <c r="LQE56" i="3"/>
  <c r="LQU56" i="3"/>
  <c r="LRK56" i="3"/>
  <c r="LSA56" i="3"/>
  <c r="LSQ56" i="3"/>
  <c r="LTG56" i="3"/>
  <c r="LTW56" i="3"/>
  <c r="LUM56" i="3"/>
  <c r="LVC56" i="3"/>
  <c r="LVS56" i="3"/>
  <c r="LWI56" i="3"/>
  <c r="LWY56" i="3"/>
  <c r="LXO56" i="3"/>
  <c r="LYE56" i="3"/>
  <c r="LYU56" i="3"/>
  <c r="LZK56" i="3"/>
  <c r="MAA56" i="3"/>
  <c r="MAQ56" i="3"/>
  <c r="MBG56" i="3"/>
  <c r="MBW56" i="3"/>
  <c r="MCM56" i="3"/>
  <c r="MDC56" i="3"/>
  <c r="MDS56" i="3"/>
  <c r="MEI56" i="3"/>
  <c r="MEY56" i="3"/>
  <c r="MFO56" i="3"/>
  <c r="MGE56" i="3"/>
  <c r="MGU56" i="3"/>
  <c r="MHK56" i="3"/>
  <c r="MIA56" i="3"/>
  <c r="MIQ56" i="3"/>
  <c r="MJG56" i="3"/>
  <c r="MJW56" i="3"/>
  <c r="MKM56" i="3"/>
  <c r="MLC56" i="3"/>
  <c r="MLS56" i="3"/>
  <c r="MMI56" i="3"/>
  <c r="MMY56" i="3"/>
  <c r="MNO56" i="3"/>
  <c r="MOE56" i="3"/>
  <c r="MOU56" i="3"/>
  <c r="MPK56" i="3"/>
  <c r="MQA56" i="3"/>
  <c r="MQQ56" i="3"/>
  <c r="MRG56" i="3"/>
  <c r="MRW56" i="3"/>
  <c r="MSM56" i="3"/>
  <c r="MTC56" i="3"/>
  <c r="MTS56" i="3"/>
  <c r="MUI56" i="3"/>
  <c r="MUY56" i="3"/>
  <c r="MVO56" i="3"/>
  <c r="MWE56" i="3"/>
  <c r="MWU56" i="3"/>
  <c r="MXK56" i="3"/>
  <c r="MYA56" i="3"/>
  <c r="MYQ56" i="3"/>
  <c r="MZG56" i="3"/>
  <c r="MZW56" i="3"/>
  <c r="NAM56" i="3"/>
  <c r="NBC56" i="3"/>
  <c r="NBS56" i="3"/>
  <c r="NCI56" i="3"/>
  <c r="NCY56" i="3"/>
  <c r="NDO56" i="3"/>
  <c r="NEE56" i="3"/>
  <c r="NEU56" i="3"/>
  <c r="NFK56" i="3"/>
  <c r="NGA56" i="3"/>
  <c r="NGQ56" i="3"/>
  <c r="NHG56" i="3"/>
  <c r="NHW56" i="3"/>
  <c r="NIM56" i="3"/>
  <c r="NJC56" i="3"/>
  <c r="NJS56" i="3"/>
  <c r="NKI56" i="3"/>
  <c r="NKY56" i="3"/>
  <c r="NLO56" i="3"/>
  <c r="NME56" i="3"/>
  <c r="NMU56" i="3"/>
  <c r="NNK56" i="3"/>
  <c r="NOA56" i="3"/>
  <c r="NOQ56" i="3"/>
  <c r="NPG56" i="3"/>
  <c r="NPW56" i="3"/>
  <c r="NQM56" i="3"/>
  <c r="NRC56" i="3"/>
  <c r="NRS56" i="3"/>
  <c r="NSI56" i="3"/>
  <c r="NSY56" i="3"/>
  <c r="NTO56" i="3"/>
  <c r="NUE56" i="3"/>
  <c r="NUU56" i="3"/>
  <c r="NVK56" i="3"/>
  <c r="NWA56" i="3"/>
  <c r="NWQ56" i="3"/>
  <c r="NXG56" i="3"/>
  <c r="NXW56" i="3"/>
  <c r="NYM56" i="3"/>
  <c r="NZC56" i="3"/>
  <c r="NZS56" i="3"/>
  <c r="OAI56" i="3"/>
  <c r="OAY56" i="3"/>
  <c r="OBO56" i="3"/>
  <c r="OCE56" i="3"/>
  <c r="OCU56" i="3"/>
  <c r="ODK56" i="3"/>
  <c r="OEA56" i="3"/>
  <c r="OEQ56" i="3"/>
  <c r="OFG56" i="3"/>
  <c r="OFW56" i="3"/>
  <c r="OGM56" i="3"/>
  <c r="OHC56" i="3"/>
  <c r="OHS56" i="3"/>
  <c r="OII56" i="3"/>
  <c r="OIY56" i="3"/>
  <c r="OJO56" i="3"/>
  <c r="OKE56" i="3"/>
  <c r="OKU56" i="3"/>
  <c r="OLK56" i="3"/>
  <c r="OMA56" i="3"/>
  <c r="OMQ56" i="3"/>
  <c r="ONG56" i="3"/>
  <c r="ONW56" i="3"/>
  <c r="OOM56" i="3"/>
  <c r="OPC56" i="3"/>
  <c r="OPS56" i="3"/>
  <c r="OQI56" i="3"/>
  <c r="OQY56" i="3"/>
  <c r="ORO56" i="3"/>
  <c r="OSE56" i="3"/>
  <c r="OSU56" i="3"/>
  <c r="OTK56" i="3"/>
  <c r="OUA56" i="3"/>
  <c r="OUQ56" i="3"/>
  <c r="OVG56" i="3"/>
  <c r="OVW56" i="3"/>
  <c r="OWM56" i="3"/>
  <c r="OXC56" i="3"/>
  <c r="OXS56" i="3"/>
  <c r="OYI56" i="3"/>
  <c r="OYY56" i="3"/>
  <c r="OZO56" i="3"/>
  <c r="PAE56" i="3"/>
  <c r="PAU56" i="3"/>
  <c r="PBK56" i="3"/>
  <c r="PCA56" i="3"/>
  <c r="PCQ56" i="3"/>
  <c r="PDG56" i="3"/>
  <c r="PDW56" i="3"/>
  <c r="PEM56" i="3"/>
  <c r="PFC56" i="3"/>
  <c r="PFS56" i="3"/>
  <c r="PGI56" i="3"/>
  <c r="PGY56" i="3"/>
  <c r="PHO56" i="3"/>
  <c r="PIE56" i="3"/>
  <c r="PIU56" i="3"/>
  <c r="PJK56" i="3"/>
  <c r="PKA56" i="3"/>
  <c r="PKQ56" i="3"/>
  <c r="PLG56" i="3"/>
  <c r="PLW56" i="3"/>
  <c r="PMM56" i="3"/>
  <c r="PNC56" i="3"/>
  <c r="PNS56" i="3"/>
  <c r="POI56" i="3"/>
  <c r="POY56" i="3"/>
  <c r="PPO56" i="3"/>
  <c r="PQE56" i="3"/>
  <c r="PQU56" i="3"/>
  <c r="PRK56" i="3"/>
  <c r="PSA56" i="3"/>
  <c r="PSQ56" i="3"/>
  <c r="PTG56" i="3"/>
  <c r="PTW56" i="3"/>
  <c r="PUM56" i="3"/>
  <c r="PVC56" i="3"/>
  <c r="PVS56" i="3"/>
  <c r="PWI56" i="3"/>
  <c r="PWY56" i="3"/>
  <c r="PXO56" i="3"/>
  <c r="PYE56" i="3"/>
  <c r="PYU56" i="3"/>
  <c r="PZK56" i="3"/>
  <c r="QAA56" i="3"/>
  <c r="QAQ56" i="3"/>
  <c r="QBG56" i="3"/>
  <c r="QBW56" i="3"/>
  <c r="QCM56" i="3"/>
  <c r="QDC56" i="3"/>
  <c r="QDS56" i="3"/>
  <c r="QEI56" i="3"/>
  <c r="QEY56" i="3"/>
  <c r="QFO56" i="3"/>
  <c r="QGE56" i="3"/>
  <c r="QGU56" i="3"/>
  <c r="QHK56" i="3"/>
  <c r="QIA56" i="3"/>
  <c r="QIQ56" i="3"/>
  <c r="QJG56" i="3"/>
  <c r="QJW56" i="3"/>
  <c r="QKM56" i="3"/>
  <c r="QLC56" i="3"/>
  <c r="QLS56" i="3"/>
  <c r="QMI56" i="3"/>
  <c r="QMY56" i="3"/>
  <c r="QNO56" i="3"/>
  <c r="QOE56" i="3"/>
  <c r="QOU56" i="3"/>
  <c r="QPK56" i="3"/>
  <c r="QQA56" i="3"/>
  <c r="QQQ56" i="3"/>
  <c r="QRG56" i="3"/>
  <c r="QRW56" i="3"/>
  <c r="QSM56" i="3"/>
  <c r="QTC56" i="3"/>
  <c r="QTS56" i="3"/>
  <c r="QUI56" i="3"/>
  <c r="QUY56" i="3"/>
  <c r="QVO56" i="3"/>
  <c r="QWE56" i="3"/>
  <c r="QWU56" i="3"/>
  <c r="QXK56" i="3"/>
  <c r="QYA56" i="3"/>
  <c r="QYQ56" i="3"/>
  <c r="QZG56" i="3"/>
  <c r="QZW56" i="3"/>
  <c r="RAM56" i="3"/>
  <c r="RBC56" i="3"/>
  <c r="RBS56" i="3"/>
  <c r="RCI56" i="3"/>
  <c r="RCY56" i="3"/>
  <c r="RDO56" i="3"/>
  <c r="REE56" i="3"/>
  <c r="REU56" i="3"/>
  <c r="RFK56" i="3"/>
  <c r="RGA56" i="3"/>
  <c r="RGQ56" i="3"/>
  <c r="RHG56" i="3"/>
  <c r="RHW56" i="3"/>
  <c r="RIM56" i="3"/>
  <c r="RJC56" i="3"/>
  <c r="RJS56" i="3"/>
  <c r="RKI56" i="3"/>
  <c r="RKY56" i="3"/>
  <c r="RLO56" i="3"/>
  <c r="RME56" i="3"/>
  <c r="RMU56" i="3"/>
  <c r="RNK56" i="3"/>
  <c r="ROA56" i="3"/>
  <c r="ROQ56" i="3"/>
  <c r="RPG56" i="3"/>
  <c r="RPW56" i="3"/>
  <c r="RQM56" i="3"/>
  <c r="RRC56" i="3"/>
  <c r="RRS56" i="3"/>
  <c r="RSI56" i="3"/>
  <c r="RSY56" i="3"/>
  <c r="RTO56" i="3"/>
  <c r="RUE56" i="3"/>
  <c r="RUU56" i="3"/>
  <c r="RVK56" i="3"/>
  <c r="RWA56" i="3"/>
  <c r="RWQ56" i="3"/>
  <c r="RXG56" i="3"/>
  <c r="RXW56" i="3"/>
  <c r="RYM56" i="3"/>
  <c r="RZC56" i="3"/>
  <c r="RZS56" i="3"/>
  <c r="SAI56" i="3"/>
  <c r="SAY56" i="3"/>
  <c r="SBO56" i="3"/>
  <c r="SCE56" i="3"/>
  <c r="SCU56" i="3"/>
  <c r="SDK56" i="3"/>
  <c r="SEA56" i="3"/>
  <c r="SEQ56" i="3"/>
  <c r="SFG56" i="3"/>
  <c r="SFW56" i="3"/>
  <c r="SGM56" i="3"/>
  <c r="SHC56" i="3"/>
  <c r="SHS56" i="3"/>
  <c r="SII56" i="3"/>
  <c r="SIY56" i="3"/>
  <c r="SJO56" i="3"/>
  <c r="SKE56" i="3"/>
  <c r="SKU56" i="3"/>
  <c r="SLK56" i="3"/>
  <c r="SMA56" i="3"/>
  <c r="SMQ56" i="3"/>
  <c r="SNG56" i="3"/>
  <c r="SNW56" i="3"/>
  <c r="SOM56" i="3"/>
  <c r="SPC56" i="3"/>
  <c r="SPS56" i="3"/>
  <c r="SQI56" i="3"/>
  <c r="SQY56" i="3"/>
  <c r="SRO56" i="3"/>
  <c r="SSE56" i="3"/>
  <c r="SSU56" i="3"/>
  <c r="STK56" i="3"/>
  <c r="SUA56" i="3"/>
  <c r="SUQ56" i="3"/>
  <c r="SVG56" i="3"/>
  <c r="SVW56" i="3"/>
  <c r="SWM56" i="3"/>
  <c r="SXC56" i="3"/>
  <c r="SXS56" i="3"/>
  <c r="SYI56" i="3"/>
  <c r="SYY56" i="3"/>
  <c r="SZO56" i="3"/>
  <c r="TAE56" i="3"/>
  <c r="TAU56" i="3"/>
  <c r="TBK56" i="3"/>
  <c r="TCA56" i="3"/>
  <c r="TCQ56" i="3"/>
  <c r="TDG56" i="3"/>
  <c r="TDW56" i="3"/>
  <c r="TEM56" i="3"/>
  <c r="TFC56" i="3"/>
  <c r="TFS56" i="3"/>
  <c r="TGI56" i="3"/>
  <c r="TGY56" i="3"/>
  <c r="THO56" i="3"/>
  <c r="TIE56" i="3"/>
  <c r="TIU56" i="3"/>
  <c r="TJK56" i="3"/>
  <c r="TKA56" i="3"/>
  <c r="TKQ56" i="3"/>
  <c r="TLG56" i="3"/>
  <c r="TLW56" i="3"/>
  <c r="TMM56" i="3"/>
  <c r="TNC56" i="3"/>
  <c r="TNS56" i="3"/>
  <c r="TOI56" i="3"/>
  <c r="TOY56" i="3"/>
  <c r="TPO56" i="3"/>
  <c r="TQE56" i="3"/>
  <c r="TQU56" i="3"/>
  <c r="TRK56" i="3"/>
  <c r="TSA56" i="3"/>
  <c r="TSQ56" i="3"/>
  <c r="TTG56" i="3"/>
  <c r="TTW56" i="3"/>
  <c r="TUM56" i="3"/>
  <c r="TVC56" i="3"/>
  <c r="TVS56" i="3"/>
  <c r="TWI56" i="3"/>
  <c r="TWY56" i="3"/>
  <c r="TXO56" i="3"/>
  <c r="TYE56" i="3"/>
  <c r="TYU56" i="3"/>
  <c r="TZK56" i="3"/>
  <c r="UAA56" i="3"/>
  <c r="UAQ56" i="3"/>
  <c r="UBG56" i="3"/>
  <c r="UBW56" i="3"/>
  <c r="UCM56" i="3"/>
  <c r="UDC56" i="3"/>
  <c r="UDS56" i="3"/>
  <c r="UEI56" i="3"/>
  <c r="UEY56" i="3"/>
  <c r="UFO56" i="3"/>
  <c r="UGE56" i="3"/>
  <c r="UGU56" i="3"/>
  <c r="UHK56" i="3"/>
  <c r="UIA56" i="3"/>
  <c r="UIQ56" i="3"/>
  <c r="UJG56" i="3"/>
  <c r="UJW56" i="3"/>
  <c r="UKM56" i="3"/>
  <c r="ULC56" i="3"/>
  <c r="ULS56" i="3"/>
  <c r="UMI56" i="3"/>
  <c r="UMY56" i="3"/>
  <c r="UNO56" i="3"/>
  <c r="UOE56" i="3"/>
  <c r="UOU56" i="3"/>
  <c r="UPK56" i="3"/>
  <c r="UQA56" i="3"/>
  <c r="UQQ56" i="3"/>
  <c r="URG56" i="3"/>
  <c r="URW56" i="3"/>
  <c r="USM56" i="3"/>
  <c r="UTC56" i="3"/>
  <c r="UTS56" i="3"/>
  <c r="UUI56" i="3"/>
  <c r="UUY56" i="3"/>
  <c r="UVO56" i="3"/>
  <c r="UWE56" i="3"/>
  <c r="UWU56" i="3"/>
  <c r="UXK56" i="3"/>
  <c r="UYA56" i="3"/>
  <c r="UYQ56" i="3"/>
  <c r="UZG56" i="3"/>
  <c r="UZW56" i="3"/>
  <c r="VAM56" i="3"/>
  <c r="VBC56" i="3"/>
  <c r="VBS56" i="3"/>
  <c r="VCI56" i="3"/>
  <c r="VCY56" i="3"/>
  <c r="VDO56" i="3"/>
  <c r="VEE56" i="3"/>
  <c r="VEU56" i="3"/>
  <c r="VFK56" i="3"/>
  <c r="VGA56" i="3"/>
  <c r="VGQ56" i="3"/>
  <c r="VHG56" i="3"/>
  <c r="VHW56" i="3"/>
  <c r="VIM56" i="3"/>
  <c r="VJC56" i="3"/>
  <c r="VJS56" i="3"/>
  <c r="VKI56" i="3"/>
  <c r="VKY56" i="3"/>
  <c r="VLO56" i="3"/>
  <c r="VME56" i="3"/>
  <c r="VMU56" i="3"/>
  <c r="VNK56" i="3"/>
  <c r="VOA56" i="3"/>
  <c r="VOQ56" i="3"/>
  <c r="VPG56" i="3"/>
  <c r="VPW56" i="3"/>
  <c r="VQM56" i="3"/>
  <c r="VRC56" i="3"/>
  <c r="VRS56" i="3"/>
  <c r="VSI56" i="3"/>
  <c r="VSY56" i="3"/>
  <c r="VTO56" i="3"/>
  <c r="VUE56" i="3"/>
  <c r="VUU56" i="3"/>
  <c r="VVK56" i="3"/>
  <c r="VWA56" i="3"/>
  <c r="VWQ56" i="3"/>
  <c r="VXG56" i="3"/>
  <c r="VXW56" i="3"/>
  <c r="VYM56" i="3"/>
  <c r="VZC56" i="3"/>
  <c r="VZS56" i="3"/>
  <c r="WAI56" i="3"/>
  <c r="WAY56" i="3"/>
  <c r="WBO56" i="3"/>
  <c r="WCE56" i="3"/>
  <c r="WCU56" i="3"/>
  <c r="WDK56" i="3"/>
  <c r="WEA56" i="3"/>
  <c r="WEQ56" i="3"/>
  <c r="WFG56" i="3"/>
  <c r="WFW56" i="3"/>
  <c r="WGM56" i="3"/>
  <c r="WHC56" i="3"/>
  <c r="WHS56" i="3"/>
  <c r="WII56" i="3"/>
  <c r="WIY56" i="3"/>
  <c r="WJO56" i="3"/>
  <c r="WKE56" i="3"/>
  <c r="WKU56" i="3"/>
  <c r="WLK56" i="3"/>
  <c r="WMA56" i="3"/>
  <c r="WMQ56" i="3"/>
  <c r="WNG56" i="3"/>
  <c r="WNW56" i="3"/>
  <c r="WOM56" i="3"/>
  <c r="WPC56" i="3"/>
  <c r="WPS56" i="3"/>
  <c r="WQI56" i="3"/>
  <c r="WQY56" i="3"/>
  <c r="WRO56" i="3"/>
  <c r="WSE56" i="3"/>
  <c r="WSU56" i="3"/>
  <c r="WTK56" i="3"/>
  <c r="WUA56" i="3"/>
  <c r="WUQ56" i="3"/>
  <c r="WVG56" i="3"/>
  <c r="WVW56" i="3"/>
  <c r="WWM56" i="3"/>
  <c r="WXC56" i="3"/>
  <c r="WXS56" i="3"/>
  <c r="WYI56" i="3"/>
  <c r="WYY56" i="3"/>
  <c r="WZO56" i="3"/>
  <c r="XAE56" i="3"/>
  <c r="XAU56" i="3"/>
  <c r="XBK56" i="3"/>
  <c r="H17" i="4"/>
  <c r="G8" i="4"/>
  <c r="H39" i="4"/>
  <c r="F54" i="3" l="1"/>
  <c r="G54" i="3" s="1"/>
  <c r="H54" i="3" s="1"/>
  <c r="I54" i="3" s="1"/>
  <c r="J54" i="3" s="1"/>
  <c r="K54" i="3" s="1"/>
  <c r="L54" i="3" s="1"/>
  <c r="M54" i="3" s="1"/>
  <c r="N54" i="3" s="1"/>
  <c r="O54" i="3" s="1"/>
  <c r="P54" i="3"/>
  <c r="F47" i="3"/>
  <c r="G47" i="3" s="1"/>
  <c r="H47" i="3" s="1"/>
  <c r="I47" i="3" s="1"/>
  <c r="J47" i="3" s="1"/>
  <c r="K47" i="3" s="1"/>
  <c r="L47" i="3" s="1"/>
  <c r="M47" i="3" s="1"/>
  <c r="N47" i="3" s="1"/>
  <c r="O47" i="3" s="1"/>
  <c r="P47" i="3"/>
  <c r="Q47" i="3" s="1"/>
  <c r="F44" i="3"/>
  <c r="G44" i="3" s="1"/>
  <c r="H44" i="3" s="1"/>
  <c r="I44" i="3" s="1"/>
  <c r="J44" i="3" s="1"/>
  <c r="K44" i="3" s="1"/>
  <c r="L44" i="3" s="1"/>
  <c r="M44" i="3" s="1"/>
  <c r="N44" i="3" s="1"/>
  <c r="O44" i="3" s="1"/>
  <c r="P44" i="3"/>
  <c r="F43" i="3"/>
  <c r="G43" i="3" s="1"/>
  <c r="H43" i="3" s="1"/>
  <c r="I43" i="3" s="1"/>
  <c r="J43" i="3" s="1"/>
  <c r="K43" i="3" s="1"/>
  <c r="L43" i="3" s="1"/>
  <c r="M43" i="3" s="1"/>
  <c r="N43" i="3" s="1"/>
  <c r="O43" i="3" s="1"/>
  <c r="P43" i="3"/>
  <c r="F33" i="3"/>
  <c r="G33" i="3" s="1"/>
  <c r="H33" i="3" s="1"/>
  <c r="I33" i="3" s="1"/>
  <c r="J33" i="3" s="1"/>
  <c r="K33" i="3" s="1"/>
  <c r="L33" i="3" s="1"/>
  <c r="M33" i="3" s="1"/>
  <c r="N33" i="3" s="1"/>
  <c r="O33" i="3" s="1"/>
  <c r="P33" i="3"/>
  <c r="F32" i="3"/>
  <c r="G32" i="3" s="1"/>
  <c r="H32" i="3" s="1"/>
  <c r="I32" i="3" s="1"/>
  <c r="J32" i="3" s="1"/>
  <c r="M32" i="3" s="1"/>
  <c r="N32" i="3" s="1"/>
  <c r="O32" i="3" s="1"/>
  <c r="P32" i="3"/>
  <c r="XBL56" i="3"/>
  <c r="XBM56" i="3" s="1"/>
  <c r="XBN56" i="3" s="1"/>
  <c r="XBO56" i="3" s="1"/>
  <c r="XBP56" i="3" s="1"/>
  <c r="XBQ56" i="3" s="1"/>
  <c r="XBR56" i="3" s="1"/>
  <c r="XBS56" i="3" s="1"/>
  <c r="XBT56" i="3" s="1"/>
  <c r="XBU56" i="3" s="1"/>
  <c r="XBV56" i="3"/>
  <c r="XAV56" i="3"/>
  <c r="XAW56" i="3" s="1"/>
  <c r="XAX56" i="3" s="1"/>
  <c r="XAY56" i="3" s="1"/>
  <c r="XAZ56" i="3" s="1"/>
  <c r="XBA56" i="3" s="1"/>
  <c r="XBB56" i="3" s="1"/>
  <c r="XBC56" i="3" s="1"/>
  <c r="XBD56" i="3" s="1"/>
  <c r="XBE56" i="3" s="1"/>
  <c r="XBF56" i="3"/>
  <c r="XAF56" i="3"/>
  <c r="XAG56" i="3" s="1"/>
  <c r="XAH56" i="3" s="1"/>
  <c r="XAI56" i="3" s="1"/>
  <c r="XAJ56" i="3" s="1"/>
  <c r="XAK56" i="3" s="1"/>
  <c r="XAL56" i="3" s="1"/>
  <c r="XAM56" i="3" s="1"/>
  <c r="XAN56" i="3" s="1"/>
  <c r="XAO56" i="3" s="1"/>
  <c r="XAP56" i="3"/>
  <c r="WZP56" i="3"/>
  <c r="WZQ56" i="3" s="1"/>
  <c r="WZR56" i="3" s="1"/>
  <c r="WZS56" i="3" s="1"/>
  <c r="WZT56" i="3" s="1"/>
  <c r="WZU56" i="3" s="1"/>
  <c r="WZV56" i="3" s="1"/>
  <c r="WZW56" i="3" s="1"/>
  <c r="WZX56" i="3" s="1"/>
  <c r="WZY56" i="3" s="1"/>
  <c r="WZZ56" i="3"/>
  <c r="WYZ56" i="3"/>
  <c r="WZA56" i="3" s="1"/>
  <c r="WZB56" i="3" s="1"/>
  <c r="WZC56" i="3" s="1"/>
  <c r="WZD56" i="3" s="1"/>
  <c r="WZE56" i="3" s="1"/>
  <c r="WZF56" i="3" s="1"/>
  <c r="WZG56" i="3" s="1"/>
  <c r="WZH56" i="3" s="1"/>
  <c r="WZI56" i="3" s="1"/>
  <c r="WZJ56" i="3"/>
  <c r="WYJ56" i="3"/>
  <c r="WYK56" i="3" s="1"/>
  <c r="WYL56" i="3" s="1"/>
  <c r="WYM56" i="3" s="1"/>
  <c r="WYN56" i="3" s="1"/>
  <c r="WYO56" i="3" s="1"/>
  <c r="WYP56" i="3" s="1"/>
  <c r="WYQ56" i="3" s="1"/>
  <c r="WYR56" i="3" s="1"/>
  <c r="WYS56" i="3" s="1"/>
  <c r="WYT56" i="3"/>
  <c r="WXT56" i="3"/>
  <c r="WXU56" i="3" s="1"/>
  <c r="WXV56" i="3" s="1"/>
  <c r="WXW56" i="3" s="1"/>
  <c r="WXX56" i="3" s="1"/>
  <c r="WXY56" i="3" s="1"/>
  <c r="WXZ56" i="3" s="1"/>
  <c r="WYA56" i="3" s="1"/>
  <c r="WYB56" i="3" s="1"/>
  <c r="WYC56" i="3" s="1"/>
  <c r="WYD56" i="3"/>
  <c r="WXD56" i="3"/>
  <c r="WXE56" i="3" s="1"/>
  <c r="WXF56" i="3" s="1"/>
  <c r="WXG56" i="3" s="1"/>
  <c r="WXH56" i="3" s="1"/>
  <c r="WXI56" i="3" s="1"/>
  <c r="WXJ56" i="3" s="1"/>
  <c r="WXK56" i="3" s="1"/>
  <c r="WXL56" i="3" s="1"/>
  <c r="WXM56" i="3" s="1"/>
  <c r="WXN56" i="3"/>
  <c r="WWN56" i="3"/>
  <c r="WWO56" i="3" s="1"/>
  <c r="WWP56" i="3" s="1"/>
  <c r="WWQ56" i="3" s="1"/>
  <c r="WWR56" i="3" s="1"/>
  <c r="WWS56" i="3" s="1"/>
  <c r="WWT56" i="3" s="1"/>
  <c r="WWU56" i="3" s="1"/>
  <c r="WWV56" i="3" s="1"/>
  <c r="WWW56" i="3" s="1"/>
  <c r="WWX56" i="3"/>
  <c r="WVX56" i="3"/>
  <c r="WVY56" i="3" s="1"/>
  <c r="WVZ56" i="3" s="1"/>
  <c r="WWA56" i="3" s="1"/>
  <c r="WWB56" i="3" s="1"/>
  <c r="WWC56" i="3" s="1"/>
  <c r="WWD56" i="3" s="1"/>
  <c r="WWE56" i="3" s="1"/>
  <c r="WWF56" i="3" s="1"/>
  <c r="WWG56" i="3" s="1"/>
  <c r="WWH56" i="3"/>
  <c r="WVH56" i="3"/>
  <c r="WVI56" i="3" s="1"/>
  <c r="WVJ56" i="3" s="1"/>
  <c r="WVK56" i="3" s="1"/>
  <c r="WVL56" i="3" s="1"/>
  <c r="WVM56" i="3" s="1"/>
  <c r="WVN56" i="3" s="1"/>
  <c r="WVO56" i="3" s="1"/>
  <c r="WVP56" i="3" s="1"/>
  <c r="WVQ56" i="3" s="1"/>
  <c r="WVR56" i="3"/>
  <c r="WUR56" i="3"/>
  <c r="WUS56" i="3" s="1"/>
  <c r="WUT56" i="3" s="1"/>
  <c r="WUU56" i="3" s="1"/>
  <c r="WUV56" i="3" s="1"/>
  <c r="WUW56" i="3" s="1"/>
  <c r="WUX56" i="3" s="1"/>
  <c r="WUY56" i="3" s="1"/>
  <c r="WUZ56" i="3" s="1"/>
  <c r="WVA56" i="3" s="1"/>
  <c r="WVB56" i="3"/>
  <c r="WUB56" i="3"/>
  <c r="WUC56" i="3" s="1"/>
  <c r="WUD56" i="3" s="1"/>
  <c r="WUE56" i="3" s="1"/>
  <c r="WUF56" i="3" s="1"/>
  <c r="WUG56" i="3" s="1"/>
  <c r="WUH56" i="3" s="1"/>
  <c r="WUI56" i="3" s="1"/>
  <c r="WUJ56" i="3" s="1"/>
  <c r="WUK56" i="3" s="1"/>
  <c r="WUL56" i="3"/>
  <c r="WTL56" i="3"/>
  <c r="WTM56" i="3" s="1"/>
  <c r="WTN56" i="3" s="1"/>
  <c r="WTO56" i="3" s="1"/>
  <c r="WTP56" i="3" s="1"/>
  <c r="WTQ56" i="3" s="1"/>
  <c r="WTR56" i="3" s="1"/>
  <c r="WTS56" i="3" s="1"/>
  <c r="WTT56" i="3" s="1"/>
  <c r="WTU56" i="3" s="1"/>
  <c r="WTV56" i="3"/>
  <c r="WSV56" i="3"/>
  <c r="WSW56" i="3" s="1"/>
  <c r="WSX56" i="3" s="1"/>
  <c r="WSY56" i="3" s="1"/>
  <c r="WSZ56" i="3" s="1"/>
  <c r="WTA56" i="3" s="1"/>
  <c r="WTB56" i="3" s="1"/>
  <c r="WTC56" i="3" s="1"/>
  <c r="WTD56" i="3" s="1"/>
  <c r="WTE56" i="3" s="1"/>
  <c r="WTF56" i="3"/>
  <c r="WSF56" i="3"/>
  <c r="WSG56" i="3" s="1"/>
  <c r="WSH56" i="3" s="1"/>
  <c r="WSI56" i="3" s="1"/>
  <c r="WSJ56" i="3" s="1"/>
  <c r="WSK56" i="3" s="1"/>
  <c r="WSL56" i="3" s="1"/>
  <c r="WSM56" i="3" s="1"/>
  <c r="WSN56" i="3" s="1"/>
  <c r="WSO56" i="3" s="1"/>
  <c r="WSP56" i="3"/>
  <c r="WRP56" i="3"/>
  <c r="WRQ56" i="3" s="1"/>
  <c r="WRR56" i="3" s="1"/>
  <c r="WRS56" i="3" s="1"/>
  <c r="WRT56" i="3" s="1"/>
  <c r="WRU56" i="3" s="1"/>
  <c r="WRV56" i="3" s="1"/>
  <c r="WRW56" i="3" s="1"/>
  <c r="WRX56" i="3" s="1"/>
  <c r="WRY56" i="3" s="1"/>
  <c r="WRZ56" i="3"/>
  <c r="WQZ56" i="3"/>
  <c r="WRA56" i="3" s="1"/>
  <c r="WRB56" i="3" s="1"/>
  <c r="WRC56" i="3" s="1"/>
  <c r="WRD56" i="3" s="1"/>
  <c r="WRE56" i="3" s="1"/>
  <c r="WRF56" i="3" s="1"/>
  <c r="WRG56" i="3" s="1"/>
  <c r="WRH56" i="3" s="1"/>
  <c r="WRI56" i="3" s="1"/>
  <c r="WRJ56" i="3"/>
  <c r="WQJ56" i="3"/>
  <c r="WQK56" i="3" s="1"/>
  <c r="WQL56" i="3" s="1"/>
  <c r="WQM56" i="3" s="1"/>
  <c r="WQN56" i="3" s="1"/>
  <c r="WQO56" i="3" s="1"/>
  <c r="WQP56" i="3" s="1"/>
  <c r="WQQ56" i="3" s="1"/>
  <c r="WQR56" i="3" s="1"/>
  <c r="WQS56" i="3" s="1"/>
  <c r="WQT56" i="3"/>
  <c r="WPT56" i="3"/>
  <c r="WPU56" i="3" s="1"/>
  <c r="WPV56" i="3" s="1"/>
  <c r="WPW56" i="3" s="1"/>
  <c r="WPX56" i="3" s="1"/>
  <c r="WPY56" i="3" s="1"/>
  <c r="WPZ56" i="3" s="1"/>
  <c r="WQA56" i="3" s="1"/>
  <c r="WQB56" i="3" s="1"/>
  <c r="WQC56" i="3" s="1"/>
  <c r="WQD56" i="3"/>
  <c r="WPD56" i="3"/>
  <c r="WPE56" i="3" s="1"/>
  <c r="WPF56" i="3" s="1"/>
  <c r="WPG56" i="3" s="1"/>
  <c r="WPH56" i="3" s="1"/>
  <c r="WPI56" i="3" s="1"/>
  <c r="WPJ56" i="3" s="1"/>
  <c r="WPK56" i="3" s="1"/>
  <c r="WPL56" i="3" s="1"/>
  <c r="WPM56" i="3" s="1"/>
  <c r="WPN56" i="3"/>
  <c r="WON56" i="3"/>
  <c r="WOO56" i="3" s="1"/>
  <c r="WOP56" i="3" s="1"/>
  <c r="WOQ56" i="3" s="1"/>
  <c r="WOR56" i="3" s="1"/>
  <c r="WOS56" i="3" s="1"/>
  <c r="WOT56" i="3" s="1"/>
  <c r="WOU56" i="3" s="1"/>
  <c r="WOV56" i="3" s="1"/>
  <c r="WOW56" i="3" s="1"/>
  <c r="WOX56" i="3"/>
  <c r="WNX56" i="3"/>
  <c r="WNY56" i="3" s="1"/>
  <c r="WNZ56" i="3" s="1"/>
  <c r="WOA56" i="3" s="1"/>
  <c r="WOB56" i="3" s="1"/>
  <c r="WOC56" i="3" s="1"/>
  <c r="WOD56" i="3" s="1"/>
  <c r="WOE56" i="3" s="1"/>
  <c r="WOF56" i="3" s="1"/>
  <c r="WOG56" i="3" s="1"/>
  <c r="WOH56" i="3"/>
  <c r="WNH56" i="3"/>
  <c r="WNI56" i="3" s="1"/>
  <c r="WNJ56" i="3" s="1"/>
  <c r="WNK56" i="3" s="1"/>
  <c r="WNL56" i="3" s="1"/>
  <c r="WNM56" i="3" s="1"/>
  <c r="WNN56" i="3" s="1"/>
  <c r="WNO56" i="3" s="1"/>
  <c r="WNP56" i="3" s="1"/>
  <c r="WNQ56" i="3" s="1"/>
  <c r="WNR56" i="3"/>
  <c r="WMR56" i="3"/>
  <c r="WMS56" i="3" s="1"/>
  <c r="WMT56" i="3" s="1"/>
  <c r="WMU56" i="3" s="1"/>
  <c r="WMV56" i="3" s="1"/>
  <c r="WMW56" i="3" s="1"/>
  <c r="WMX56" i="3" s="1"/>
  <c r="WMY56" i="3" s="1"/>
  <c r="WMZ56" i="3" s="1"/>
  <c r="WNA56" i="3" s="1"/>
  <c r="WNB56" i="3"/>
  <c r="WMB56" i="3"/>
  <c r="WMC56" i="3" s="1"/>
  <c r="WMD56" i="3" s="1"/>
  <c r="WME56" i="3" s="1"/>
  <c r="WMF56" i="3" s="1"/>
  <c r="WMG56" i="3" s="1"/>
  <c r="WMH56" i="3" s="1"/>
  <c r="WMI56" i="3" s="1"/>
  <c r="WMJ56" i="3" s="1"/>
  <c r="WMK56" i="3" s="1"/>
  <c r="WML56" i="3"/>
  <c r="WLL56" i="3"/>
  <c r="WLM56" i="3" s="1"/>
  <c r="WLN56" i="3" s="1"/>
  <c r="WLO56" i="3" s="1"/>
  <c r="WLP56" i="3" s="1"/>
  <c r="WLQ56" i="3" s="1"/>
  <c r="WLR56" i="3" s="1"/>
  <c r="WLS56" i="3" s="1"/>
  <c r="WLT56" i="3" s="1"/>
  <c r="WLU56" i="3" s="1"/>
  <c r="WLV56" i="3"/>
  <c r="WKV56" i="3"/>
  <c r="WKW56" i="3" s="1"/>
  <c r="WKX56" i="3" s="1"/>
  <c r="WKY56" i="3" s="1"/>
  <c r="WKZ56" i="3" s="1"/>
  <c r="WLA56" i="3" s="1"/>
  <c r="WLB56" i="3" s="1"/>
  <c r="WLC56" i="3" s="1"/>
  <c r="WLD56" i="3" s="1"/>
  <c r="WLE56" i="3" s="1"/>
  <c r="WLF56" i="3"/>
  <c r="WKF56" i="3"/>
  <c r="WKG56" i="3" s="1"/>
  <c r="WKH56" i="3" s="1"/>
  <c r="WKI56" i="3" s="1"/>
  <c r="WKJ56" i="3" s="1"/>
  <c r="WKK56" i="3" s="1"/>
  <c r="WKL56" i="3" s="1"/>
  <c r="WKM56" i="3" s="1"/>
  <c r="WKN56" i="3" s="1"/>
  <c r="WKO56" i="3" s="1"/>
  <c r="WKP56" i="3"/>
  <c r="WJP56" i="3"/>
  <c r="WJQ56" i="3" s="1"/>
  <c r="WJR56" i="3" s="1"/>
  <c r="WJS56" i="3" s="1"/>
  <c r="WJT56" i="3" s="1"/>
  <c r="WJU56" i="3" s="1"/>
  <c r="WJV56" i="3" s="1"/>
  <c r="WJW56" i="3" s="1"/>
  <c r="WJX56" i="3" s="1"/>
  <c r="WJY56" i="3" s="1"/>
  <c r="WJZ56" i="3"/>
  <c r="WIZ56" i="3"/>
  <c r="WJA56" i="3" s="1"/>
  <c r="WJB56" i="3" s="1"/>
  <c r="WJC56" i="3" s="1"/>
  <c r="WJD56" i="3" s="1"/>
  <c r="WJE56" i="3" s="1"/>
  <c r="WJF56" i="3" s="1"/>
  <c r="WJG56" i="3" s="1"/>
  <c r="WJH56" i="3" s="1"/>
  <c r="WJI56" i="3" s="1"/>
  <c r="WJJ56" i="3"/>
  <c r="WIJ56" i="3"/>
  <c r="WIK56" i="3" s="1"/>
  <c r="WIL56" i="3" s="1"/>
  <c r="WIM56" i="3" s="1"/>
  <c r="WIN56" i="3" s="1"/>
  <c r="WIO56" i="3" s="1"/>
  <c r="WIP56" i="3" s="1"/>
  <c r="WIQ56" i="3" s="1"/>
  <c r="WIR56" i="3" s="1"/>
  <c r="WIS56" i="3" s="1"/>
  <c r="WIT56" i="3"/>
  <c r="WHT56" i="3"/>
  <c r="WHU56" i="3" s="1"/>
  <c r="WHV56" i="3" s="1"/>
  <c r="WHW56" i="3" s="1"/>
  <c r="WHX56" i="3" s="1"/>
  <c r="WHY56" i="3" s="1"/>
  <c r="WHZ56" i="3" s="1"/>
  <c r="WIA56" i="3" s="1"/>
  <c r="WIB56" i="3" s="1"/>
  <c r="WIC56" i="3" s="1"/>
  <c r="WID56" i="3"/>
  <c r="WHD56" i="3"/>
  <c r="WHE56" i="3" s="1"/>
  <c r="WHF56" i="3" s="1"/>
  <c r="WHG56" i="3" s="1"/>
  <c r="WHH56" i="3" s="1"/>
  <c r="WHI56" i="3" s="1"/>
  <c r="WHJ56" i="3" s="1"/>
  <c r="WHK56" i="3" s="1"/>
  <c r="WHL56" i="3" s="1"/>
  <c r="WHM56" i="3" s="1"/>
  <c r="WHN56" i="3"/>
  <c r="WGN56" i="3"/>
  <c r="WGO56" i="3" s="1"/>
  <c r="WGP56" i="3" s="1"/>
  <c r="WGQ56" i="3" s="1"/>
  <c r="WGR56" i="3" s="1"/>
  <c r="WGS56" i="3" s="1"/>
  <c r="WGT56" i="3" s="1"/>
  <c r="WGU56" i="3" s="1"/>
  <c r="WGV56" i="3" s="1"/>
  <c r="WGW56" i="3" s="1"/>
  <c r="WGX56" i="3"/>
  <c r="WFX56" i="3"/>
  <c r="WFY56" i="3" s="1"/>
  <c r="WFZ56" i="3" s="1"/>
  <c r="WGA56" i="3" s="1"/>
  <c r="WGB56" i="3" s="1"/>
  <c r="WGC56" i="3" s="1"/>
  <c r="WGD56" i="3" s="1"/>
  <c r="WGE56" i="3" s="1"/>
  <c r="WGF56" i="3" s="1"/>
  <c r="WGG56" i="3" s="1"/>
  <c r="WGH56" i="3"/>
  <c r="WFH56" i="3"/>
  <c r="WFI56" i="3" s="1"/>
  <c r="WFJ56" i="3" s="1"/>
  <c r="WFK56" i="3" s="1"/>
  <c r="WFL56" i="3" s="1"/>
  <c r="WFM56" i="3" s="1"/>
  <c r="WFN56" i="3" s="1"/>
  <c r="WFO56" i="3" s="1"/>
  <c r="WFP56" i="3" s="1"/>
  <c r="WFQ56" i="3" s="1"/>
  <c r="WFR56" i="3"/>
  <c r="WER56" i="3"/>
  <c r="WES56" i="3" s="1"/>
  <c r="WET56" i="3" s="1"/>
  <c r="WEU56" i="3" s="1"/>
  <c r="WEV56" i="3" s="1"/>
  <c r="WEW56" i="3" s="1"/>
  <c r="WEX56" i="3" s="1"/>
  <c r="WEY56" i="3" s="1"/>
  <c r="WEZ56" i="3" s="1"/>
  <c r="WFA56" i="3" s="1"/>
  <c r="WFB56" i="3"/>
  <c r="WEB56" i="3"/>
  <c r="WEC56" i="3" s="1"/>
  <c r="WED56" i="3" s="1"/>
  <c r="WEE56" i="3" s="1"/>
  <c r="WEF56" i="3" s="1"/>
  <c r="WEG56" i="3" s="1"/>
  <c r="WEH56" i="3" s="1"/>
  <c r="WEI56" i="3" s="1"/>
  <c r="WEJ56" i="3" s="1"/>
  <c r="WEK56" i="3" s="1"/>
  <c r="WEL56" i="3"/>
  <c r="WDL56" i="3"/>
  <c r="WDM56" i="3" s="1"/>
  <c r="WDN56" i="3" s="1"/>
  <c r="WDO56" i="3" s="1"/>
  <c r="WDP56" i="3" s="1"/>
  <c r="WDQ56" i="3" s="1"/>
  <c r="WDR56" i="3" s="1"/>
  <c r="WDS56" i="3" s="1"/>
  <c r="WDT56" i="3" s="1"/>
  <c r="WDU56" i="3" s="1"/>
  <c r="WDV56" i="3"/>
  <c r="WCV56" i="3"/>
  <c r="WCW56" i="3" s="1"/>
  <c r="WCX56" i="3" s="1"/>
  <c r="WCY56" i="3" s="1"/>
  <c r="WCZ56" i="3" s="1"/>
  <c r="WDA56" i="3" s="1"/>
  <c r="WDB56" i="3" s="1"/>
  <c r="WDC56" i="3" s="1"/>
  <c r="WDD56" i="3" s="1"/>
  <c r="WDE56" i="3" s="1"/>
  <c r="WDF56" i="3"/>
  <c r="WCF56" i="3"/>
  <c r="WCG56" i="3" s="1"/>
  <c r="WCH56" i="3" s="1"/>
  <c r="WCI56" i="3" s="1"/>
  <c r="WCJ56" i="3" s="1"/>
  <c r="WCK56" i="3" s="1"/>
  <c r="WCL56" i="3" s="1"/>
  <c r="WCM56" i="3" s="1"/>
  <c r="WCN56" i="3" s="1"/>
  <c r="WCO56" i="3" s="1"/>
  <c r="WCP56" i="3"/>
  <c r="WBP56" i="3"/>
  <c r="WBQ56" i="3" s="1"/>
  <c r="WBR56" i="3" s="1"/>
  <c r="WBS56" i="3" s="1"/>
  <c r="WBT56" i="3" s="1"/>
  <c r="WBU56" i="3" s="1"/>
  <c r="WBV56" i="3" s="1"/>
  <c r="WBW56" i="3" s="1"/>
  <c r="WBX56" i="3" s="1"/>
  <c r="WBY56" i="3" s="1"/>
  <c r="WBZ56" i="3"/>
  <c r="WAZ56" i="3"/>
  <c r="WBA56" i="3" s="1"/>
  <c r="WBB56" i="3" s="1"/>
  <c r="WBC56" i="3" s="1"/>
  <c r="WBD56" i="3" s="1"/>
  <c r="WBE56" i="3" s="1"/>
  <c r="WBF56" i="3" s="1"/>
  <c r="WBG56" i="3" s="1"/>
  <c r="WBH56" i="3" s="1"/>
  <c r="WBI56" i="3" s="1"/>
  <c r="WBJ56" i="3"/>
  <c r="WAJ56" i="3"/>
  <c r="WAK56" i="3" s="1"/>
  <c r="WAL56" i="3" s="1"/>
  <c r="WAM56" i="3" s="1"/>
  <c r="WAN56" i="3" s="1"/>
  <c r="WAO56" i="3" s="1"/>
  <c r="WAP56" i="3" s="1"/>
  <c r="WAQ56" i="3" s="1"/>
  <c r="WAR56" i="3" s="1"/>
  <c r="WAS56" i="3" s="1"/>
  <c r="WAT56" i="3"/>
  <c r="VZT56" i="3"/>
  <c r="VZU56" i="3" s="1"/>
  <c r="VZV56" i="3" s="1"/>
  <c r="VZW56" i="3" s="1"/>
  <c r="VZX56" i="3" s="1"/>
  <c r="VZY56" i="3" s="1"/>
  <c r="VZZ56" i="3" s="1"/>
  <c r="WAA56" i="3" s="1"/>
  <c r="WAB56" i="3" s="1"/>
  <c r="WAC56" i="3" s="1"/>
  <c r="WAD56" i="3"/>
  <c r="VZD56" i="3"/>
  <c r="VZE56" i="3" s="1"/>
  <c r="VZF56" i="3" s="1"/>
  <c r="VZG56" i="3" s="1"/>
  <c r="VZH56" i="3" s="1"/>
  <c r="VZI56" i="3" s="1"/>
  <c r="VZJ56" i="3" s="1"/>
  <c r="VZK56" i="3" s="1"/>
  <c r="VZL56" i="3" s="1"/>
  <c r="VZM56" i="3" s="1"/>
  <c r="VZN56" i="3"/>
  <c r="VYN56" i="3"/>
  <c r="VYO56" i="3" s="1"/>
  <c r="VYP56" i="3" s="1"/>
  <c r="VYQ56" i="3" s="1"/>
  <c r="VYR56" i="3" s="1"/>
  <c r="VYS56" i="3" s="1"/>
  <c r="VYT56" i="3" s="1"/>
  <c r="VYU56" i="3" s="1"/>
  <c r="VYV56" i="3" s="1"/>
  <c r="VYW56" i="3" s="1"/>
  <c r="VYX56" i="3"/>
  <c r="VXX56" i="3"/>
  <c r="VXY56" i="3" s="1"/>
  <c r="VXZ56" i="3" s="1"/>
  <c r="VYA56" i="3" s="1"/>
  <c r="VYB56" i="3" s="1"/>
  <c r="VYC56" i="3" s="1"/>
  <c r="VYD56" i="3" s="1"/>
  <c r="VYE56" i="3" s="1"/>
  <c r="VYF56" i="3" s="1"/>
  <c r="VYG56" i="3" s="1"/>
  <c r="VYH56" i="3"/>
  <c r="VXH56" i="3"/>
  <c r="VXI56" i="3" s="1"/>
  <c r="VXJ56" i="3" s="1"/>
  <c r="VXK56" i="3" s="1"/>
  <c r="VXL56" i="3" s="1"/>
  <c r="VXM56" i="3" s="1"/>
  <c r="VXN56" i="3" s="1"/>
  <c r="VXO56" i="3" s="1"/>
  <c r="VXP56" i="3" s="1"/>
  <c r="VXQ56" i="3" s="1"/>
  <c r="VXR56" i="3"/>
  <c r="VWR56" i="3"/>
  <c r="VWS56" i="3" s="1"/>
  <c r="VWT56" i="3" s="1"/>
  <c r="VWU56" i="3" s="1"/>
  <c r="VWV56" i="3" s="1"/>
  <c r="VWW56" i="3" s="1"/>
  <c r="VWX56" i="3" s="1"/>
  <c r="VWY56" i="3" s="1"/>
  <c r="VWZ56" i="3" s="1"/>
  <c r="VXA56" i="3" s="1"/>
  <c r="VXB56" i="3"/>
  <c r="VWB56" i="3"/>
  <c r="VWC56" i="3" s="1"/>
  <c r="VWD56" i="3" s="1"/>
  <c r="VWE56" i="3" s="1"/>
  <c r="VWF56" i="3" s="1"/>
  <c r="VWG56" i="3" s="1"/>
  <c r="VWH56" i="3" s="1"/>
  <c r="VWI56" i="3" s="1"/>
  <c r="VWJ56" i="3" s="1"/>
  <c r="VWK56" i="3" s="1"/>
  <c r="VWL56" i="3"/>
  <c r="VVL56" i="3"/>
  <c r="VVM56" i="3" s="1"/>
  <c r="VVN56" i="3" s="1"/>
  <c r="VVO56" i="3" s="1"/>
  <c r="VVP56" i="3" s="1"/>
  <c r="VVQ56" i="3" s="1"/>
  <c r="VVR56" i="3" s="1"/>
  <c r="VVS56" i="3" s="1"/>
  <c r="VVT56" i="3" s="1"/>
  <c r="VVU56" i="3" s="1"/>
  <c r="VVV56" i="3"/>
  <c r="VUV56" i="3"/>
  <c r="VUW56" i="3" s="1"/>
  <c r="VUX56" i="3" s="1"/>
  <c r="VUY56" i="3" s="1"/>
  <c r="VUZ56" i="3" s="1"/>
  <c r="VVA56" i="3" s="1"/>
  <c r="VVB56" i="3" s="1"/>
  <c r="VVC56" i="3" s="1"/>
  <c r="VVD56" i="3" s="1"/>
  <c r="VVE56" i="3" s="1"/>
  <c r="VVF56" i="3"/>
  <c r="VUF56" i="3"/>
  <c r="VUG56" i="3" s="1"/>
  <c r="VUH56" i="3" s="1"/>
  <c r="VUI56" i="3" s="1"/>
  <c r="VUJ56" i="3" s="1"/>
  <c r="VUK56" i="3" s="1"/>
  <c r="VUL56" i="3" s="1"/>
  <c r="VUM56" i="3" s="1"/>
  <c r="VUN56" i="3" s="1"/>
  <c r="VUO56" i="3" s="1"/>
  <c r="VUP56" i="3"/>
  <c r="VTP56" i="3"/>
  <c r="VTQ56" i="3" s="1"/>
  <c r="VTR56" i="3" s="1"/>
  <c r="VTS56" i="3" s="1"/>
  <c r="VTT56" i="3" s="1"/>
  <c r="VTU56" i="3" s="1"/>
  <c r="VTV56" i="3" s="1"/>
  <c r="VTW56" i="3" s="1"/>
  <c r="VTX56" i="3" s="1"/>
  <c r="VTY56" i="3" s="1"/>
  <c r="VTZ56" i="3"/>
  <c r="VSZ56" i="3"/>
  <c r="VTA56" i="3" s="1"/>
  <c r="VTB56" i="3" s="1"/>
  <c r="VTC56" i="3" s="1"/>
  <c r="VTD56" i="3" s="1"/>
  <c r="VTE56" i="3" s="1"/>
  <c r="VTF56" i="3" s="1"/>
  <c r="VTG56" i="3" s="1"/>
  <c r="VTH56" i="3" s="1"/>
  <c r="VTI56" i="3" s="1"/>
  <c r="VTJ56" i="3"/>
  <c r="VSJ56" i="3"/>
  <c r="VSK56" i="3" s="1"/>
  <c r="VSL56" i="3" s="1"/>
  <c r="VSM56" i="3" s="1"/>
  <c r="VSN56" i="3" s="1"/>
  <c r="VSO56" i="3" s="1"/>
  <c r="VSP56" i="3" s="1"/>
  <c r="VSQ56" i="3" s="1"/>
  <c r="VSR56" i="3" s="1"/>
  <c r="VSS56" i="3" s="1"/>
  <c r="VST56" i="3"/>
  <c r="VRT56" i="3"/>
  <c r="VRU56" i="3" s="1"/>
  <c r="VRV56" i="3" s="1"/>
  <c r="VRW56" i="3" s="1"/>
  <c r="VRX56" i="3" s="1"/>
  <c r="VRY56" i="3" s="1"/>
  <c r="VRZ56" i="3" s="1"/>
  <c r="VSA56" i="3" s="1"/>
  <c r="VSB56" i="3" s="1"/>
  <c r="VSC56" i="3" s="1"/>
  <c r="VSD56" i="3"/>
  <c r="VRD56" i="3"/>
  <c r="VRE56" i="3" s="1"/>
  <c r="VRF56" i="3" s="1"/>
  <c r="VRG56" i="3" s="1"/>
  <c r="VRH56" i="3" s="1"/>
  <c r="VRI56" i="3" s="1"/>
  <c r="VRJ56" i="3" s="1"/>
  <c r="VRK56" i="3" s="1"/>
  <c r="VRL56" i="3" s="1"/>
  <c r="VRM56" i="3" s="1"/>
  <c r="VRN56" i="3"/>
  <c r="VQN56" i="3"/>
  <c r="VQO56" i="3" s="1"/>
  <c r="VQP56" i="3" s="1"/>
  <c r="VQQ56" i="3" s="1"/>
  <c r="VQR56" i="3" s="1"/>
  <c r="VQS56" i="3" s="1"/>
  <c r="VQT56" i="3" s="1"/>
  <c r="VQU56" i="3" s="1"/>
  <c r="VQV56" i="3" s="1"/>
  <c r="VQW56" i="3" s="1"/>
  <c r="VQX56" i="3"/>
  <c r="VPX56" i="3"/>
  <c r="VPY56" i="3" s="1"/>
  <c r="VPZ56" i="3" s="1"/>
  <c r="VQA56" i="3" s="1"/>
  <c r="VQB56" i="3" s="1"/>
  <c r="VQC56" i="3" s="1"/>
  <c r="VQD56" i="3" s="1"/>
  <c r="VQE56" i="3" s="1"/>
  <c r="VQF56" i="3" s="1"/>
  <c r="VQG56" i="3" s="1"/>
  <c r="VQH56" i="3"/>
  <c r="VPH56" i="3"/>
  <c r="VPI56" i="3" s="1"/>
  <c r="VPJ56" i="3" s="1"/>
  <c r="VPK56" i="3" s="1"/>
  <c r="VPL56" i="3" s="1"/>
  <c r="VPM56" i="3" s="1"/>
  <c r="VPN56" i="3" s="1"/>
  <c r="VPO56" i="3" s="1"/>
  <c r="VPP56" i="3" s="1"/>
  <c r="VPQ56" i="3" s="1"/>
  <c r="VPR56" i="3"/>
  <c r="VOR56" i="3"/>
  <c r="VOS56" i="3" s="1"/>
  <c r="VOT56" i="3" s="1"/>
  <c r="VOU56" i="3" s="1"/>
  <c r="VOV56" i="3" s="1"/>
  <c r="VOW56" i="3" s="1"/>
  <c r="VOX56" i="3" s="1"/>
  <c r="VOY56" i="3" s="1"/>
  <c r="VOZ56" i="3" s="1"/>
  <c r="VPA56" i="3" s="1"/>
  <c r="VPB56" i="3"/>
  <c r="VOB56" i="3"/>
  <c r="VOC56" i="3" s="1"/>
  <c r="VOD56" i="3" s="1"/>
  <c r="VOE56" i="3" s="1"/>
  <c r="VOF56" i="3" s="1"/>
  <c r="VOG56" i="3" s="1"/>
  <c r="VOH56" i="3" s="1"/>
  <c r="VOI56" i="3" s="1"/>
  <c r="VOJ56" i="3" s="1"/>
  <c r="VOK56" i="3" s="1"/>
  <c r="VOL56" i="3"/>
  <c r="VNL56" i="3"/>
  <c r="VNM56" i="3" s="1"/>
  <c r="VNN56" i="3" s="1"/>
  <c r="VNO56" i="3" s="1"/>
  <c r="VNP56" i="3" s="1"/>
  <c r="VNQ56" i="3" s="1"/>
  <c r="VNR56" i="3" s="1"/>
  <c r="VNS56" i="3" s="1"/>
  <c r="VNT56" i="3" s="1"/>
  <c r="VNU56" i="3" s="1"/>
  <c r="VNV56" i="3"/>
  <c r="VMV56" i="3"/>
  <c r="VMW56" i="3" s="1"/>
  <c r="VMX56" i="3" s="1"/>
  <c r="VMY56" i="3" s="1"/>
  <c r="VMZ56" i="3" s="1"/>
  <c r="VNA56" i="3" s="1"/>
  <c r="VNB56" i="3" s="1"/>
  <c r="VNC56" i="3" s="1"/>
  <c r="VND56" i="3" s="1"/>
  <c r="VNE56" i="3" s="1"/>
  <c r="VNF56" i="3"/>
  <c r="VMF56" i="3"/>
  <c r="VMG56" i="3" s="1"/>
  <c r="VMH56" i="3" s="1"/>
  <c r="VMI56" i="3" s="1"/>
  <c r="VMJ56" i="3" s="1"/>
  <c r="VMK56" i="3" s="1"/>
  <c r="VML56" i="3" s="1"/>
  <c r="VMM56" i="3" s="1"/>
  <c r="VMN56" i="3" s="1"/>
  <c r="VMO56" i="3" s="1"/>
  <c r="VMP56" i="3"/>
  <c r="VLP56" i="3"/>
  <c r="VLQ56" i="3" s="1"/>
  <c r="VLR56" i="3" s="1"/>
  <c r="VLS56" i="3" s="1"/>
  <c r="VLT56" i="3" s="1"/>
  <c r="VLU56" i="3" s="1"/>
  <c r="VLV56" i="3" s="1"/>
  <c r="VLW56" i="3" s="1"/>
  <c r="VLX56" i="3" s="1"/>
  <c r="VLY56" i="3" s="1"/>
  <c r="VLZ56" i="3"/>
  <c r="VKZ56" i="3"/>
  <c r="VLA56" i="3" s="1"/>
  <c r="VLB56" i="3" s="1"/>
  <c r="VLC56" i="3" s="1"/>
  <c r="VLD56" i="3" s="1"/>
  <c r="VLE56" i="3" s="1"/>
  <c r="VLF56" i="3" s="1"/>
  <c r="VLG56" i="3" s="1"/>
  <c r="VLH56" i="3" s="1"/>
  <c r="VLI56" i="3" s="1"/>
  <c r="VLJ56" i="3"/>
  <c r="VKJ56" i="3"/>
  <c r="VKK56" i="3" s="1"/>
  <c r="VKL56" i="3" s="1"/>
  <c r="VKM56" i="3" s="1"/>
  <c r="VKN56" i="3" s="1"/>
  <c r="VKO56" i="3" s="1"/>
  <c r="VKP56" i="3" s="1"/>
  <c r="VKQ56" i="3" s="1"/>
  <c r="VKR56" i="3" s="1"/>
  <c r="VKS56" i="3" s="1"/>
  <c r="VKT56" i="3"/>
  <c r="VJT56" i="3"/>
  <c r="VJU56" i="3" s="1"/>
  <c r="VJV56" i="3" s="1"/>
  <c r="VJW56" i="3" s="1"/>
  <c r="VJX56" i="3" s="1"/>
  <c r="VJY56" i="3" s="1"/>
  <c r="VJZ56" i="3" s="1"/>
  <c r="VKA56" i="3" s="1"/>
  <c r="VKB56" i="3" s="1"/>
  <c r="VKC56" i="3" s="1"/>
  <c r="VKD56" i="3"/>
  <c r="VJD56" i="3"/>
  <c r="VJE56" i="3" s="1"/>
  <c r="VJF56" i="3" s="1"/>
  <c r="VJG56" i="3" s="1"/>
  <c r="VJH56" i="3" s="1"/>
  <c r="VJI56" i="3" s="1"/>
  <c r="VJJ56" i="3" s="1"/>
  <c r="VJK56" i="3" s="1"/>
  <c r="VJL56" i="3" s="1"/>
  <c r="VJM56" i="3" s="1"/>
  <c r="VJN56" i="3"/>
  <c r="VIN56" i="3"/>
  <c r="VIO56" i="3" s="1"/>
  <c r="VIP56" i="3" s="1"/>
  <c r="VIQ56" i="3" s="1"/>
  <c r="VIR56" i="3" s="1"/>
  <c r="VIS56" i="3" s="1"/>
  <c r="VIT56" i="3" s="1"/>
  <c r="VIU56" i="3" s="1"/>
  <c r="VIV56" i="3" s="1"/>
  <c r="VIW56" i="3" s="1"/>
  <c r="VIX56" i="3"/>
  <c r="VHX56" i="3"/>
  <c r="VHY56" i="3" s="1"/>
  <c r="VHZ56" i="3" s="1"/>
  <c r="VIA56" i="3" s="1"/>
  <c r="VIB56" i="3" s="1"/>
  <c r="VIC56" i="3" s="1"/>
  <c r="VID56" i="3" s="1"/>
  <c r="VIE56" i="3" s="1"/>
  <c r="VIF56" i="3" s="1"/>
  <c r="VIG56" i="3" s="1"/>
  <c r="VIH56" i="3"/>
  <c r="VHH56" i="3"/>
  <c r="VHI56" i="3" s="1"/>
  <c r="VHJ56" i="3" s="1"/>
  <c r="VHK56" i="3" s="1"/>
  <c r="VHL56" i="3" s="1"/>
  <c r="VHM56" i="3" s="1"/>
  <c r="VHN56" i="3" s="1"/>
  <c r="VHO56" i="3" s="1"/>
  <c r="VHP56" i="3" s="1"/>
  <c r="VHQ56" i="3" s="1"/>
  <c r="VHR56" i="3"/>
  <c r="VGR56" i="3"/>
  <c r="VGS56" i="3" s="1"/>
  <c r="VGT56" i="3" s="1"/>
  <c r="VGU56" i="3" s="1"/>
  <c r="VGV56" i="3" s="1"/>
  <c r="VGW56" i="3" s="1"/>
  <c r="VGX56" i="3" s="1"/>
  <c r="VGY56" i="3" s="1"/>
  <c r="VGZ56" i="3" s="1"/>
  <c r="VHA56" i="3" s="1"/>
  <c r="VHB56" i="3"/>
  <c r="VGB56" i="3"/>
  <c r="VGC56" i="3" s="1"/>
  <c r="VGD56" i="3" s="1"/>
  <c r="VGE56" i="3" s="1"/>
  <c r="VGF56" i="3" s="1"/>
  <c r="VGG56" i="3" s="1"/>
  <c r="VGH56" i="3" s="1"/>
  <c r="VGI56" i="3" s="1"/>
  <c r="VGJ56" i="3" s="1"/>
  <c r="VGK56" i="3" s="1"/>
  <c r="VGL56" i="3"/>
  <c r="VFL56" i="3"/>
  <c r="VFM56" i="3" s="1"/>
  <c r="VFN56" i="3" s="1"/>
  <c r="VFO56" i="3" s="1"/>
  <c r="VFP56" i="3" s="1"/>
  <c r="VFQ56" i="3" s="1"/>
  <c r="VFR56" i="3" s="1"/>
  <c r="VFS56" i="3" s="1"/>
  <c r="VFT56" i="3" s="1"/>
  <c r="VFU56" i="3" s="1"/>
  <c r="VFV56" i="3"/>
  <c r="VEV56" i="3"/>
  <c r="VEW56" i="3" s="1"/>
  <c r="VEX56" i="3" s="1"/>
  <c r="VEY56" i="3" s="1"/>
  <c r="VEZ56" i="3" s="1"/>
  <c r="VFA56" i="3" s="1"/>
  <c r="VFB56" i="3" s="1"/>
  <c r="VFC56" i="3" s="1"/>
  <c r="VFD56" i="3" s="1"/>
  <c r="VFE56" i="3" s="1"/>
  <c r="VFF56" i="3"/>
  <c r="VEF56" i="3"/>
  <c r="VEG56" i="3" s="1"/>
  <c r="VEH56" i="3" s="1"/>
  <c r="VEI56" i="3" s="1"/>
  <c r="VEJ56" i="3" s="1"/>
  <c r="VEK56" i="3" s="1"/>
  <c r="VEL56" i="3" s="1"/>
  <c r="VEM56" i="3" s="1"/>
  <c r="VEN56" i="3" s="1"/>
  <c r="VEO56" i="3" s="1"/>
  <c r="VEP56" i="3"/>
  <c r="VDP56" i="3"/>
  <c r="VDQ56" i="3" s="1"/>
  <c r="VDR56" i="3" s="1"/>
  <c r="VDS56" i="3" s="1"/>
  <c r="VDT56" i="3" s="1"/>
  <c r="VDU56" i="3" s="1"/>
  <c r="VDV56" i="3" s="1"/>
  <c r="VDW56" i="3" s="1"/>
  <c r="VDX56" i="3" s="1"/>
  <c r="VDY56" i="3" s="1"/>
  <c r="VDZ56" i="3"/>
  <c r="VCZ56" i="3"/>
  <c r="VDA56" i="3" s="1"/>
  <c r="VDB56" i="3" s="1"/>
  <c r="VDC56" i="3" s="1"/>
  <c r="VDD56" i="3" s="1"/>
  <c r="VDE56" i="3" s="1"/>
  <c r="VDF56" i="3" s="1"/>
  <c r="VDG56" i="3" s="1"/>
  <c r="VDH56" i="3" s="1"/>
  <c r="VDI56" i="3" s="1"/>
  <c r="VDJ56" i="3"/>
  <c r="VCJ56" i="3"/>
  <c r="VCK56" i="3" s="1"/>
  <c r="VCL56" i="3" s="1"/>
  <c r="VCM56" i="3" s="1"/>
  <c r="VCN56" i="3" s="1"/>
  <c r="VCO56" i="3" s="1"/>
  <c r="VCP56" i="3" s="1"/>
  <c r="VCQ56" i="3" s="1"/>
  <c r="VCR56" i="3" s="1"/>
  <c r="VCS56" i="3" s="1"/>
  <c r="VCT56" i="3"/>
  <c r="VBT56" i="3"/>
  <c r="VBU56" i="3" s="1"/>
  <c r="VBV56" i="3" s="1"/>
  <c r="VBW56" i="3" s="1"/>
  <c r="VBX56" i="3" s="1"/>
  <c r="VBY56" i="3" s="1"/>
  <c r="VBZ56" i="3" s="1"/>
  <c r="VCA56" i="3" s="1"/>
  <c r="VCB56" i="3" s="1"/>
  <c r="VCC56" i="3" s="1"/>
  <c r="VCD56" i="3"/>
  <c r="VBD56" i="3"/>
  <c r="VBE56" i="3" s="1"/>
  <c r="VBF56" i="3" s="1"/>
  <c r="VBG56" i="3" s="1"/>
  <c r="VBH56" i="3" s="1"/>
  <c r="VBI56" i="3" s="1"/>
  <c r="VBJ56" i="3" s="1"/>
  <c r="VBK56" i="3" s="1"/>
  <c r="VBL56" i="3" s="1"/>
  <c r="VBM56" i="3" s="1"/>
  <c r="VBN56" i="3"/>
  <c r="VAN56" i="3"/>
  <c r="VAO56" i="3" s="1"/>
  <c r="VAP56" i="3" s="1"/>
  <c r="VAQ56" i="3" s="1"/>
  <c r="VAR56" i="3" s="1"/>
  <c r="VAS56" i="3" s="1"/>
  <c r="VAT56" i="3" s="1"/>
  <c r="VAU56" i="3" s="1"/>
  <c r="VAV56" i="3" s="1"/>
  <c r="VAW56" i="3" s="1"/>
  <c r="VAX56" i="3"/>
  <c r="UZX56" i="3"/>
  <c r="UZY56" i="3" s="1"/>
  <c r="UZZ56" i="3" s="1"/>
  <c r="VAA56" i="3" s="1"/>
  <c r="VAB56" i="3" s="1"/>
  <c r="VAC56" i="3" s="1"/>
  <c r="VAD56" i="3" s="1"/>
  <c r="VAE56" i="3" s="1"/>
  <c r="VAF56" i="3" s="1"/>
  <c r="VAG56" i="3" s="1"/>
  <c r="VAH56" i="3"/>
  <c r="UZH56" i="3"/>
  <c r="UZI56" i="3" s="1"/>
  <c r="UZJ56" i="3" s="1"/>
  <c r="UZK56" i="3" s="1"/>
  <c r="UZL56" i="3" s="1"/>
  <c r="UZM56" i="3" s="1"/>
  <c r="UZN56" i="3" s="1"/>
  <c r="UZO56" i="3" s="1"/>
  <c r="UZP56" i="3" s="1"/>
  <c r="UZQ56" i="3" s="1"/>
  <c r="UZR56" i="3"/>
  <c r="UYR56" i="3"/>
  <c r="UYS56" i="3" s="1"/>
  <c r="UYT56" i="3" s="1"/>
  <c r="UYU56" i="3" s="1"/>
  <c r="UYV56" i="3" s="1"/>
  <c r="UYW56" i="3" s="1"/>
  <c r="UYX56" i="3" s="1"/>
  <c r="UYY56" i="3" s="1"/>
  <c r="UYZ56" i="3" s="1"/>
  <c r="UZA56" i="3" s="1"/>
  <c r="UZB56" i="3"/>
  <c r="UYB56" i="3"/>
  <c r="UYC56" i="3" s="1"/>
  <c r="UYD56" i="3" s="1"/>
  <c r="UYE56" i="3" s="1"/>
  <c r="UYF56" i="3" s="1"/>
  <c r="UYG56" i="3" s="1"/>
  <c r="UYH56" i="3" s="1"/>
  <c r="UYI56" i="3" s="1"/>
  <c r="UYJ56" i="3" s="1"/>
  <c r="UYK56" i="3" s="1"/>
  <c r="UYL56" i="3"/>
  <c r="UXL56" i="3"/>
  <c r="UXM56" i="3" s="1"/>
  <c r="UXN56" i="3" s="1"/>
  <c r="UXO56" i="3" s="1"/>
  <c r="UXP56" i="3" s="1"/>
  <c r="UXQ56" i="3" s="1"/>
  <c r="UXR56" i="3" s="1"/>
  <c r="UXS56" i="3" s="1"/>
  <c r="UXT56" i="3" s="1"/>
  <c r="UXU56" i="3" s="1"/>
  <c r="UXV56" i="3"/>
  <c r="UWV56" i="3"/>
  <c r="UWW56" i="3" s="1"/>
  <c r="UWX56" i="3" s="1"/>
  <c r="UWY56" i="3" s="1"/>
  <c r="UWZ56" i="3" s="1"/>
  <c r="UXA56" i="3" s="1"/>
  <c r="UXB56" i="3" s="1"/>
  <c r="UXC56" i="3" s="1"/>
  <c r="UXD56" i="3" s="1"/>
  <c r="UXE56" i="3" s="1"/>
  <c r="UXF56" i="3"/>
  <c r="UWF56" i="3"/>
  <c r="UWG56" i="3" s="1"/>
  <c r="UWH56" i="3" s="1"/>
  <c r="UWI56" i="3" s="1"/>
  <c r="UWJ56" i="3" s="1"/>
  <c r="UWK56" i="3" s="1"/>
  <c r="UWL56" i="3" s="1"/>
  <c r="UWM56" i="3" s="1"/>
  <c r="UWN56" i="3" s="1"/>
  <c r="UWO56" i="3" s="1"/>
  <c r="UWP56" i="3"/>
  <c r="UVP56" i="3"/>
  <c r="UVQ56" i="3" s="1"/>
  <c r="UVR56" i="3" s="1"/>
  <c r="UVS56" i="3" s="1"/>
  <c r="UVT56" i="3" s="1"/>
  <c r="UVU56" i="3" s="1"/>
  <c r="UVV56" i="3" s="1"/>
  <c r="UVW56" i="3" s="1"/>
  <c r="UVX56" i="3" s="1"/>
  <c r="UVY56" i="3" s="1"/>
  <c r="UVZ56" i="3"/>
  <c r="UUZ56" i="3"/>
  <c r="UVA56" i="3" s="1"/>
  <c r="UVB56" i="3" s="1"/>
  <c r="UVC56" i="3" s="1"/>
  <c r="UVD56" i="3" s="1"/>
  <c r="UVE56" i="3" s="1"/>
  <c r="UVF56" i="3" s="1"/>
  <c r="UVG56" i="3" s="1"/>
  <c r="UVH56" i="3" s="1"/>
  <c r="UVI56" i="3" s="1"/>
  <c r="UVJ56" i="3"/>
  <c r="UUJ56" i="3"/>
  <c r="UUK56" i="3" s="1"/>
  <c r="UUL56" i="3" s="1"/>
  <c r="UUM56" i="3" s="1"/>
  <c r="UUN56" i="3" s="1"/>
  <c r="UUO56" i="3" s="1"/>
  <c r="UUP56" i="3" s="1"/>
  <c r="UUQ56" i="3" s="1"/>
  <c r="UUR56" i="3" s="1"/>
  <c r="UUS56" i="3" s="1"/>
  <c r="UUT56" i="3"/>
  <c r="UTT56" i="3"/>
  <c r="UTU56" i="3" s="1"/>
  <c r="UTV56" i="3" s="1"/>
  <c r="UTW56" i="3" s="1"/>
  <c r="UTX56" i="3" s="1"/>
  <c r="UTY56" i="3" s="1"/>
  <c r="UTZ56" i="3" s="1"/>
  <c r="UUA56" i="3" s="1"/>
  <c r="UUB56" i="3" s="1"/>
  <c r="UUC56" i="3" s="1"/>
  <c r="UUD56" i="3"/>
  <c r="UTD56" i="3"/>
  <c r="UTE56" i="3" s="1"/>
  <c r="UTF56" i="3" s="1"/>
  <c r="UTG56" i="3" s="1"/>
  <c r="UTH56" i="3" s="1"/>
  <c r="UTI56" i="3" s="1"/>
  <c r="UTJ56" i="3" s="1"/>
  <c r="UTK56" i="3" s="1"/>
  <c r="UTL56" i="3" s="1"/>
  <c r="UTM56" i="3" s="1"/>
  <c r="UTN56" i="3"/>
  <c r="USN56" i="3"/>
  <c r="USO56" i="3" s="1"/>
  <c r="USP56" i="3" s="1"/>
  <c r="USQ56" i="3" s="1"/>
  <c r="USR56" i="3" s="1"/>
  <c r="USS56" i="3" s="1"/>
  <c r="UST56" i="3" s="1"/>
  <c r="USU56" i="3" s="1"/>
  <c r="USV56" i="3" s="1"/>
  <c r="USW56" i="3" s="1"/>
  <c r="USX56" i="3"/>
  <c r="URX56" i="3"/>
  <c r="URY56" i="3" s="1"/>
  <c r="URZ56" i="3" s="1"/>
  <c r="USA56" i="3" s="1"/>
  <c r="USB56" i="3" s="1"/>
  <c r="USC56" i="3" s="1"/>
  <c r="USD56" i="3" s="1"/>
  <c r="USE56" i="3" s="1"/>
  <c r="USF56" i="3" s="1"/>
  <c r="USG56" i="3" s="1"/>
  <c r="USH56" i="3"/>
  <c r="URH56" i="3"/>
  <c r="URI56" i="3" s="1"/>
  <c r="URJ56" i="3" s="1"/>
  <c r="URK56" i="3" s="1"/>
  <c r="URL56" i="3" s="1"/>
  <c r="URM56" i="3" s="1"/>
  <c r="URN56" i="3" s="1"/>
  <c r="URO56" i="3" s="1"/>
  <c r="URP56" i="3" s="1"/>
  <c r="URQ56" i="3" s="1"/>
  <c r="URR56" i="3"/>
  <c r="UQR56" i="3"/>
  <c r="UQS56" i="3" s="1"/>
  <c r="UQT56" i="3" s="1"/>
  <c r="UQU56" i="3" s="1"/>
  <c r="UQV56" i="3" s="1"/>
  <c r="UQW56" i="3" s="1"/>
  <c r="UQX56" i="3" s="1"/>
  <c r="UQY56" i="3" s="1"/>
  <c r="UQZ56" i="3" s="1"/>
  <c r="URA56" i="3" s="1"/>
  <c r="URB56" i="3"/>
  <c r="UQB56" i="3"/>
  <c r="UQC56" i="3" s="1"/>
  <c r="UQD56" i="3" s="1"/>
  <c r="UQE56" i="3" s="1"/>
  <c r="UQF56" i="3" s="1"/>
  <c r="UQG56" i="3" s="1"/>
  <c r="UQH56" i="3" s="1"/>
  <c r="UQI56" i="3" s="1"/>
  <c r="UQJ56" i="3" s="1"/>
  <c r="UQK56" i="3" s="1"/>
  <c r="UQL56" i="3"/>
  <c r="UPL56" i="3"/>
  <c r="UPM56" i="3" s="1"/>
  <c r="UPN56" i="3" s="1"/>
  <c r="UPO56" i="3" s="1"/>
  <c r="UPP56" i="3" s="1"/>
  <c r="UPQ56" i="3" s="1"/>
  <c r="UPR56" i="3" s="1"/>
  <c r="UPS56" i="3" s="1"/>
  <c r="UPT56" i="3" s="1"/>
  <c r="UPU56" i="3" s="1"/>
  <c r="UPV56" i="3"/>
  <c r="UOV56" i="3"/>
  <c r="UOW56" i="3" s="1"/>
  <c r="UOX56" i="3" s="1"/>
  <c r="UOY56" i="3" s="1"/>
  <c r="UOZ56" i="3" s="1"/>
  <c r="UPA56" i="3" s="1"/>
  <c r="UPB56" i="3" s="1"/>
  <c r="UPC56" i="3" s="1"/>
  <c r="UPD56" i="3" s="1"/>
  <c r="UPE56" i="3" s="1"/>
  <c r="UPF56" i="3"/>
  <c r="UOF56" i="3"/>
  <c r="UOG56" i="3" s="1"/>
  <c r="UOH56" i="3" s="1"/>
  <c r="UOI56" i="3" s="1"/>
  <c r="UOJ56" i="3" s="1"/>
  <c r="UOK56" i="3" s="1"/>
  <c r="UOL56" i="3" s="1"/>
  <c r="UOM56" i="3" s="1"/>
  <c r="UON56" i="3" s="1"/>
  <c r="UOO56" i="3" s="1"/>
  <c r="UOP56" i="3"/>
  <c r="UNP56" i="3"/>
  <c r="UNQ56" i="3" s="1"/>
  <c r="UNR56" i="3" s="1"/>
  <c r="UNS56" i="3" s="1"/>
  <c r="UNT56" i="3" s="1"/>
  <c r="UNU56" i="3" s="1"/>
  <c r="UNV56" i="3" s="1"/>
  <c r="UNW56" i="3" s="1"/>
  <c r="UNX56" i="3" s="1"/>
  <c r="UNY56" i="3" s="1"/>
  <c r="UNZ56" i="3"/>
  <c r="UMZ56" i="3"/>
  <c r="UNA56" i="3" s="1"/>
  <c r="UNB56" i="3" s="1"/>
  <c r="UNC56" i="3" s="1"/>
  <c r="UND56" i="3" s="1"/>
  <c r="UNE56" i="3" s="1"/>
  <c r="UNF56" i="3" s="1"/>
  <c r="UNG56" i="3" s="1"/>
  <c r="UNH56" i="3" s="1"/>
  <c r="UNI56" i="3" s="1"/>
  <c r="UNJ56" i="3"/>
  <c r="UMJ56" i="3"/>
  <c r="UMK56" i="3" s="1"/>
  <c r="UML56" i="3" s="1"/>
  <c r="UMM56" i="3" s="1"/>
  <c r="UMN56" i="3" s="1"/>
  <c r="UMO56" i="3" s="1"/>
  <c r="UMP56" i="3" s="1"/>
  <c r="UMQ56" i="3" s="1"/>
  <c r="UMR56" i="3" s="1"/>
  <c r="UMS56" i="3" s="1"/>
  <c r="UMT56" i="3"/>
  <c r="ULT56" i="3"/>
  <c r="ULU56" i="3" s="1"/>
  <c r="ULV56" i="3" s="1"/>
  <c r="ULW56" i="3" s="1"/>
  <c r="ULX56" i="3" s="1"/>
  <c r="ULY56" i="3" s="1"/>
  <c r="ULZ56" i="3" s="1"/>
  <c r="UMA56" i="3" s="1"/>
  <c r="UMB56" i="3" s="1"/>
  <c r="UMC56" i="3" s="1"/>
  <c r="UMD56" i="3"/>
  <c r="ULD56" i="3"/>
  <c r="ULE56" i="3" s="1"/>
  <c r="ULF56" i="3" s="1"/>
  <c r="ULG56" i="3" s="1"/>
  <c r="ULH56" i="3" s="1"/>
  <c r="ULI56" i="3" s="1"/>
  <c r="ULJ56" i="3" s="1"/>
  <c r="ULK56" i="3" s="1"/>
  <c r="ULL56" i="3" s="1"/>
  <c r="ULM56" i="3" s="1"/>
  <c r="ULN56" i="3"/>
  <c r="UKN56" i="3"/>
  <c r="UKO56" i="3" s="1"/>
  <c r="UKP56" i="3" s="1"/>
  <c r="UKQ56" i="3" s="1"/>
  <c r="UKR56" i="3" s="1"/>
  <c r="UKS56" i="3" s="1"/>
  <c r="UKT56" i="3" s="1"/>
  <c r="UKU56" i="3" s="1"/>
  <c r="UKV56" i="3" s="1"/>
  <c r="UKW56" i="3" s="1"/>
  <c r="UKX56" i="3"/>
  <c r="UJX56" i="3"/>
  <c r="UJY56" i="3" s="1"/>
  <c r="UJZ56" i="3" s="1"/>
  <c r="UKA56" i="3" s="1"/>
  <c r="UKB56" i="3" s="1"/>
  <c r="UKC56" i="3" s="1"/>
  <c r="UKD56" i="3" s="1"/>
  <c r="UKE56" i="3" s="1"/>
  <c r="UKF56" i="3" s="1"/>
  <c r="UKG56" i="3" s="1"/>
  <c r="UKH56" i="3"/>
  <c r="UJH56" i="3"/>
  <c r="UJI56" i="3" s="1"/>
  <c r="UJJ56" i="3" s="1"/>
  <c r="UJK56" i="3" s="1"/>
  <c r="UJL56" i="3" s="1"/>
  <c r="UJM56" i="3" s="1"/>
  <c r="UJN56" i="3" s="1"/>
  <c r="UJO56" i="3" s="1"/>
  <c r="UJP56" i="3" s="1"/>
  <c r="UJQ56" i="3" s="1"/>
  <c r="UJR56" i="3"/>
  <c r="UIR56" i="3"/>
  <c r="UIS56" i="3" s="1"/>
  <c r="UIT56" i="3" s="1"/>
  <c r="UIU56" i="3" s="1"/>
  <c r="UIV56" i="3" s="1"/>
  <c r="UIW56" i="3" s="1"/>
  <c r="UIX56" i="3" s="1"/>
  <c r="UIY56" i="3" s="1"/>
  <c r="UIZ56" i="3" s="1"/>
  <c r="UJA56" i="3" s="1"/>
  <c r="UJB56" i="3"/>
  <c r="UIB56" i="3"/>
  <c r="UIC56" i="3" s="1"/>
  <c r="UID56" i="3" s="1"/>
  <c r="UIE56" i="3" s="1"/>
  <c r="UIF56" i="3" s="1"/>
  <c r="UIG56" i="3" s="1"/>
  <c r="UIH56" i="3" s="1"/>
  <c r="UII56" i="3" s="1"/>
  <c r="UIJ56" i="3" s="1"/>
  <c r="UIK56" i="3" s="1"/>
  <c r="UIL56" i="3"/>
  <c r="UHL56" i="3"/>
  <c r="UHM56" i="3" s="1"/>
  <c r="UHN56" i="3" s="1"/>
  <c r="UHO56" i="3" s="1"/>
  <c r="UHP56" i="3" s="1"/>
  <c r="UHQ56" i="3" s="1"/>
  <c r="UHR56" i="3" s="1"/>
  <c r="UHS56" i="3" s="1"/>
  <c r="UHT56" i="3" s="1"/>
  <c r="UHU56" i="3" s="1"/>
  <c r="UHV56" i="3"/>
  <c r="UGV56" i="3"/>
  <c r="UGW56" i="3" s="1"/>
  <c r="UGX56" i="3" s="1"/>
  <c r="UGY56" i="3" s="1"/>
  <c r="UGZ56" i="3" s="1"/>
  <c r="UHA56" i="3" s="1"/>
  <c r="UHB56" i="3" s="1"/>
  <c r="UHC56" i="3" s="1"/>
  <c r="UHD56" i="3" s="1"/>
  <c r="UHE56" i="3" s="1"/>
  <c r="UHF56" i="3"/>
  <c r="UGF56" i="3"/>
  <c r="UGG56" i="3" s="1"/>
  <c r="UGH56" i="3" s="1"/>
  <c r="UGI56" i="3" s="1"/>
  <c r="UGJ56" i="3" s="1"/>
  <c r="UGK56" i="3" s="1"/>
  <c r="UGL56" i="3" s="1"/>
  <c r="UGM56" i="3" s="1"/>
  <c r="UGN56" i="3" s="1"/>
  <c r="UGO56" i="3" s="1"/>
  <c r="UGP56" i="3"/>
  <c r="UFP56" i="3"/>
  <c r="UFQ56" i="3" s="1"/>
  <c r="UFR56" i="3" s="1"/>
  <c r="UFS56" i="3" s="1"/>
  <c r="UFT56" i="3" s="1"/>
  <c r="UFU56" i="3" s="1"/>
  <c r="UFV56" i="3" s="1"/>
  <c r="UFW56" i="3" s="1"/>
  <c r="UFX56" i="3" s="1"/>
  <c r="UFY56" i="3" s="1"/>
  <c r="UFZ56" i="3"/>
  <c r="UEZ56" i="3"/>
  <c r="UFA56" i="3" s="1"/>
  <c r="UFB56" i="3" s="1"/>
  <c r="UFC56" i="3" s="1"/>
  <c r="UFD56" i="3" s="1"/>
  <c r="UFE56" i="3" s="1"/>
  <c r="UFF56" i="3" s="1"/>
  <c r="UFG56" i="3" s="1"/>
  <c r="UFH56" i="3" s="1"/>
  <c r="UFI56" i="3" s="1"/>
  <c r="UFJ56" i="3"/>
  <c r="UEJ56" i="3"/>
  <c r="UEK56" i="3" s="1"/>
  <c r="UEL56" i="3" s="1"/>
  <c r="UEM56" i="3" s="1"/>
  <c r="UEN56" i="3" s="1"/>
  <c r="UEO56" i="3" s="1"/>
  <c r="UEP56" i="3" s="1"/>
  <c r="UEQ56" i="3" s="1"/>
  <c r="UER56" i="3" s="1"/>
  <c r="UES56" i="3" s="1"/>
  <c r="UET56" i="3"/>
  <c r="UDT56" i="3"/>
  <c r="UDU56" i="3" s="1"/>
  <c r="UDV56" i="3" s="1"/>
  <c r="UDW56" i="3" s="1"/>
  <c r="UDX56" i="3" s="1"/>
  <c r="UDY56" i="3" s="1"/>
  <c r="UDZ56" i="3" s="1"/>
  <c r="UEA56" i="3" s="1"/>
  <c r="UEB56" i="3" s="1"/>
  <c r="UEC56" i="3" s="1"/>
  <c r="UED56" i="3"/>
  <c r="UDD56" i="3"/>
  <c r="UDE56" i="3" s="1"/>
  <c r="UDF56" i="3" s="1"/>
  <c r="UDG56" i="3" s="1"/>
  <c r="UDH56" i="3" s="1"/>
  <c r="UDI56" i="3" s="1"/>
  <c r="UDJ56" i="3" s="1"/>
  <c r="UDK56" i="3" s="1"/>
  <c r="UDL56" i="3" s="1"/>
  <c r="UDM56" i="3" s="1"/>
  <c r="UDN56" i="3"/>
  <c r="UCN56" i="3"/>
  <c r="UCO56" i="3" s="1"/>
  <c r="UCP56" i="3" s="1"/>
  <c r="UCQ56" i="3" s="1"/>
  <c r="UCR56" i="3" s="1"/>
  <c r="UCS56" i="3" s="1"/>
  <c r="UCT56" i="3" s="1"/>
  <c r="UCU56" i="3" s="1"/>
  <c r="UCV56" i="3" s="1"/>
  <c r="UCW56" i="3" s="1"/>
  <c r="UCX56" i="3"/>
  <c r="UBX56" i="3"/>
  <c r="UBY56" i="3" s="1"/>
  <c r="UBZ56" i="3" s="1"/>
  <c r="UCA56" i="3" s="1"/>
  <c r="UCB56" i="3" s="1"/>
  <c r="UCC56" i="3" s="1"/>
  <c r="UCD56" i="3" s="1"/>
  <c r="UCE56" i="3" s="1"/>
  <c r="UCF56" i="3" s="1"/>
  <c r="UCG56" i="3" s="1"/>
  <c r="UCH56" i="3"/>
  <c r="UBH56" i="3"/>
  <c r="UBI56" i="3" s="1"/>
  <c r="UBJ56" i="3" s="1"/>
  <c r="UBK56" i="3" s="1"/>
  <c r="UBL56" i="3" s="1"/>
  <c r="UBM56" i="3" s="1"/>
  <c r="UBN56" i="3" s="1"/>
  <c r="UBO56" i="3" s="1"/>
  <c r="UBP56" i="3" s="1"/>
  <c r="UBQ56" i="3" s="1"/>
  <c r="UBR56" i="3"/>
  <c r="UAR56" i="3"/>
  <c r="UAS56" i="3" s="1"/>
  <c r="UAT56" i="3" s="1"/>
  <c r="UAU56" i="3" s="1"/>
  <c r="UAV56" i="3" s="1"/>
  <c r="UAW56" i="3" s="1"/>
  <c r="UAX56" i="3" s="1"/>
  <c r="UAY56" i="3" s="1"/>
  <c r="UAZ56" i="3" s="1"/>
  <c r="UBA56" i="3" s="1"/>
  <c r="UBB56" i="3"/>
  <c r="UAB56" i="3"/>
  <c r="UAC56" i="3" s="1"/>
  <c r="UAD56" i="3" s="1"/>
  <c r="UAE56" i="3" s="1"/>
  <c r="UAF56" i="3" s="1"/>
  <c r="UAG56" i="3" s="1"/>
  <c r="UAH56" i="3" s="1"/>
  <c r="UAI56" i="3" s="1"/>
  <c r="UAJ56" i="3" s="1"/>
  <c r="UAK56" i="3" s="1"/>
  <c r="UAL56" i="3"/>
  <c r="TZL56" i="3"/>
  <c r="TZM56" i="3" s="1"/>
  <c r="TZN56" i="3" s="1"/>
  <c r="TZO56" i="3" s="1"/>
  <c r="TZP56" i="3" s="1"/>
  <c r="TZQ56" i="3" s="1"/>
  <c r="TZR56" i="3" s="1"/>
  <c r="TZS56" i="3" s="1"/>
  <c r="TZT56" i="3" s="1"/>
  <c r="TZU56" i="3" s="1"/>
  <c r="TZV56" i="3"/>
  <c r="TYV56" i="3"/>
  <c r="TYW56" i="3" s="1"/>
  <c r="TYX56" i="3" s="1"/>
  <c r="TYY56" i="3" s="1"/>
  <c r="TYZ56" i="3" s="1"/>
  <c r="TZA56" i="3" s="1"/>
  <c r="TZB56" i="3" s="1"/>
  <c r="TZC56" i="3" s="1"/>
  <c r="TZD56" i="3" s="1"/>
  <c r="TZE56" i="3" s="1"/>
  <c r="TZF56" i="3"/>
  <c r="TYF56" i="3"/>
  <c r="TYG56" i="3" s="1"/>
  <c r="TYH56" i="3" s="1"/>
  <c r="TYI56" i="3" s="1"/>
  <c r="TYJ56" i="3" s="1"/>
  <c r="TYK56" i="3" s="1"/>
  <c r="TYL56" i="3" s="1"/>
  <c r="TYM56" i="3" s="1"/>
  <c r="TYN56" i="3" s="1"/>
  <c r="TYO56" i="3" s="1"/>
  <c r="TYP56" i="3"/>
  <c r="TXP56" i="3"/>
  <c r="TXQ56" i="3" s="1"/>
  <c r="TXR56" i="3" s="1"/>
  <c r="TXS56" i="3" s="1"/>
  <c r="TXT56" i="3" s="1"/>
  <c r="TXU56" i="3" s="1"/>
  <c r="TXV56" i="3" s="1"/>
  <c r="TXW56" i="3" s="1"/>
  <c r="TXX56" i="3" s="1"/>
  <c r="TXY56" i="3" s="1"/>
  <c r="TXZ56" i="3"/>
  <c r="TWZ56" i="3"/>
  <c r="TXA56" i="3" s="1"/>
  <c r="TXB56" i="3" s="1"/>
  <c r="TXC56" i="3" s="1"/>
  <c r="TXD56" i="3" s="1"/>
  <c r="TXE56" i="3" s="1"/>
  <c r="TXF56" i="3" s="1"/>
  <c r="TXG56" i="3" s="1"/>
  <c r="TXH56" i="3" s="1"/>
  <c r="TXI56" i="3" s="1"/>
  <c r="TXJ56" i="3"/>
  <c r="TWJ56" i="3"/>
  <c r="TWK56" i="3" s="1"/>
  <c r="TWL56" i="3" s="1"/>
  <c r="TWM56" i="3" s="1"/>
  <c r="TWN56" i="3" s="1"/>
  <c r="TWO56" i="3" s="1"/>
  <c r="TWP56" i="3" s="1"/>
  <c r="TWQ56" i="3" s="1"/>
  <c r="TWR56" i="3" s="1"/>
  <c r="TWS56" i="3" s="1"/>
  <c r="TWT56" i="3"/>
  <c r="TVT56" i="3"/>
  <c r="TVU56" i="3" s="1"/>
  <c r="TVV56" i="3" s="1"/>
  <c r="TVW56" i="3" s="1"/>
  <c r="TVX56" i="3" s="1"/>
  <c r="TVY56" i="3" s="1"/>
  <c r="TVZ56" i="3" s="1"/>
  <c r="TWA56" i="3" s="1"/>
  <c r="TWB56" i="3" s="1"/>
  <c r="TWC56" i="3" s="1"/>
  <c r="TWD56" i="3"/>
  <c r="TVD56" i="3"/>
  <c r="TVE56" i="3" s="1"/>
  <c r="TVF56" i="3" s="1"/>
  <c r="TVG56" i="3" s="1"/>
  <c r="TVH56" i="3" s="1"/>
  <c r="TVI56" i="3" s="1"/>
  <c r="TVJ56" i="3" s="1"/>
  <c r="TVK56" i="3" s="1"/>
  <c r="TVL56" i="3" s="1"/>
  <c r="TVM56" i="3" s="1"/>
  <c r="TVN56" i="3"/>
  <c r="TUN56" i="3"/>
  <c r="TUO56" i="3" s="1"/>
  <c r="TUP56" i="3" s="1"/>
  <c r="TUQ56" i="3" s="1"/>
  <c r="TUR56" i="3" s="1"/>
  <c r="TUS56" i="3" s="1"/>
  <c r="TUT56" i="3" s="1"/>
  <c r="TUU56" i="3" s="1"/>
  <c r="TUV56" i="3" s="1"/>
  <c r="TUW56" i="3" s="1"/>
  <c r="TUX56" i="3"/>
  <c r="TTX56" i="3"/>
  <c r="TTY56" i="3" s="1"/>
  <c r="TTZ56" i="3" s="1"/>
  <c r="TUA56" i="3" s="1"/>
  <c r="TUB56" i="3" s="1"/>
  <c r="TUC56" i="3" s="1"/>
  <c r="TUD56" i="3" s="1"/>
  <c r="TUE56" i="3" s="1"/>
  <c r="TUF56" i="3" s="1"/>
  <c r="TUG56" i="3" s="1"/>
  <c r="TUH56" i="3"/>
  <c r="TTH56" i="3"/>
  <c r="TTI56" i="3" s="1"/>
  <c r="TTJ56" i="3" s="1"/>
  <c r="TTK56" i="3" s="1"/>
  <c r="TTL56" i="3" s="1"/>
  <c r="TTM56" i="3" s="1"/>
  <c r="TTN56" i="3" s="1"/>
  <c r="TTO56" i="3" s="1"/>
  <c r="TTP56" i="3" s="1"/>
  <c r="TTQ56" i="3" s="1"/>
  <c r="TTR56" i="3"/>
  <c r="TSR56" i="3"/>
  <c r="TSS56" i="3" s="1"/>
  <c r="TST56" i="3" s="1"/>
  <c r="TSU56" i="3" s="1"/>
  <c r="TSV56" i="3" s="1"/>
  <c r="TSW56" i="3" s="1"/>
  <c r="TSX56" i="3" s="1"/>
  <c r="TSY56" i="3" s="1"/>
  <c r="TSZ56" i="3" s="1"/>
  <c r="TTA56" i="3" s="1"/>
  <c r="TTB56" i="3"/>
  <c r="TSB56" i="3"/>
  <c r="TSC56" i="3" s="1"/>
  <c r="TSD56" i="3" s="1"/>
  <c r="TSE56" i="3" s="1"/>
  <c r="TSF56" i="3" s="1"/>
  <c r="TSG56" i="3" s="1"/>
  <c r="TSH56" i="3" s="1"/>
  <c r="TSI56" i="3" s="1"/>
  <c r="TSJ56" i="3" s="1"/>
  <c r="TSK56" i="3" s="1"/>
  <c r="TSL56" i="3"/>
  <c r="TRL56" i="3"/>
  <c r="TRM56" i="3" s="1"/>
  <c r="TRN56" i="3" s="1"/>
  <c r="TRO56" i="3" s="1"/>
  <c r="TRP56" i="3" s="1"/>
  <c r="TRQ56" i="3" s="1"/>
  <c r="TRR56" i="3" s="1"/>
  <c r="TRS56" i="3" s="1"/>
  <c r="TRT56" i="3" s="1"/>
  <c r="TRU56" i="3" s="1"/>
  <c r="TRV56" i="3"/>
  <c r="TQV56" i="3"/>
  <c r="TQW56" i="3" s="1"/>
  <c r="TQX56" i="3" s="1"/>
  <c r="TQY56" i="3" s="1"/>
  <c r="TQZ56" i="3" s="1"/>
  <c r="TRA56" i="3" s="1"/>
  <c r="TRB56" i="3" s="1"/>
  <c r="TRC56" i="3" s="1"/>
  <c r="TRD56" i="3" s="1"/>
  <c r="TRE56" i="3" s="1"/>
  <c r="TRF56" i="3"/>
  <c r="TQF56" i="3"/>
  <c r="TQG56" i="3" s="1"/>
  <c r="TQH56" i="3" s="1"/>
  <c r="TQI56" i="3" s="1"/>
  <c r="TQJ56" i="3" s="1"/>
  <c r="TQK56" i="3" s="1"/>
  <c r="TQL56" i="3" s="1"/>
  <c r="TQM56" i="3" s="1"/>
  <c r="TQN56" i="3" s="1"/>
  <c r="TQO56" i="3" s="1"/>
  <c r="TQP56" i="3"/>
  <c r="TPP56" i="3"/>
  <c r="TPQ56" i="3" s="1"/>
  <c r="TPR56" i="3" s="1"/>
  <c r="TPS56" i="3" s="1"/>
  <c r="TPT56" i="3" s="1"/>
  <c r="TPU56" i="3" s="1"/>
  <c r="TPV56" i="3" s="1"/>
  <c r="TPW56" i="3" s="1"/>
  <c r="TPX56" i="3" s="1"/>
  <c r="TPY56" i="3" s="1"/>
  <c r="TPZ56" i="3"/>
  <c r="TOZ56" i="3"/>
  <c r="TPA56" i="3" s="1"/>
  <c r="TPB56" i="3" s="1"/>
  <c r="TPC56" i="3" s="1"/>
  <c r="TPD56" i="3" s="1"/>
  <c r="TPE56" i="3" s="1"/>
  <c r="TPF56" i="3" s="1"/>
  <c r="TPG56" i="3" s="1"/>
  <c r="TPH56" i="3" s="1"/>
  <c r="TPI56" i="3" s="1"/>
  <c r="TPJ56" i="3"/>
  <c r="TOJ56" i="3"/>
  <c r="TOK56" i="3" s="1"/>
  <c r="TOL56" i="3" s="1"/>
  <c r="TOM56" i="3" s="1"/>
  <c r="TON56" i="3" s="1"/>
  <c r="TOO56" i="3" s="1"/>
  <c r="TOP56" i="3" s="1"/>
  <c r="TOQ56" i="3" s="1"/>
  <c r="TOR56" i="3" s="1"/>
  <c r="TOS56" i="3" s="1"/>
  <c r="TOT56" i="3"/>
  <c r="TNT56" i="3"/>
  <c r="TNU56" i="3" s="1"/>
  <c r="TNV56" i="3" s="1"/>
  <c r="TNW56" i="3" s="1"/>
  <c r="TNX56" i="3" s="1"/>
  <c r="TNY56" i="3" s="1"/>
  <c r="TNZ56" i="3" s="1"/>
  <c r="TOA56" i="3" s="1"/>
  <c r="TOB56" i="3" s="1"/>
  <c r="TOC56" i="3" s="1"/>
  <c r="TOD56" i="3"/>
  <c r="TND56" i="3"/>
  <c r="TNE56" i="3" s="1"/>
  <c r="TNF56" i="3" s="1"/>
  <c r="TNG56" i="3" s="1"/>
  <c r="TNH56" i="3" s="1"/>
  <c r="TNI56" i="3" s="1"/>
  <c r="TNJ56" i="3" s="1"/>
  <c r="TNK56" i="3" s="1"/>
  <c r="TNL56" i="3" s="1"/>
  <c r="TNM56" i="3" s="1"/>
  <c r="TNN56" i="3"/>
  <c r="TMN56" i="3"/>
  <c r="TMO56" i="3" s="1"/>
  <c r="TMP56" i="3" s="1"/>
  <c r="TMQ56" i="3" s="1"/>
  <c r="TMR56" i="3" s="1"/>
  <c r="TMS56" i="3" s="1"/>
  <c r="TMT56" i="3" s="1"/>
  <c r="TMU56" i="3" s="1"/>
  <c r="TMV56" i="3" s="1"/>
  <c r="TMW56" i="3" s="1"/>
  <c r="TMX56" i="3"/>
  <c r="TLX56" i="3"/>
  <c r="TLY56" i="3" s="1"/>
  <c r="TLZ56" i="3" s="1"/>
  <c r="TMA56" i="3" s="1"/>
  <c r="TMB56" i="3" s="1"/>
  <c r="TMC56" i="3" s="1"/>
  <c r="TMD56" i="3" s="1"/>
  <c r="TME56" i="3" s="1"/>
  <c r="TMF56" i="3" s="1"/>
  <c r="TMG56" i="3" s="1"/>
  <c r="TMH56" i="3"/>
  <c r="TLH56" i="3"/>
  <c r="TLI56" i="3" s="1"/>
  <c r="TLJ56" i="3" s="1"/>
  <c r="TLK56" i="3" s="1"/>
  <c r="TLL56" i="3" s="1"/>
  <c r="TLM56" i="3" s="1"/>
  <c r="TLN56" i="3" s="1"/>
  <c r="TLO56" i="3" s="1"/>
  <c r="TLP56" i="3" s="1"/>
  <c r="TLQ56" i="3" s="1"/>
  <c r="TLR56" i="3"/>
  <c r="TKR56" i="3"/>
  <c r="TKS56" i="3" s="1"/>
  <c r="TKT56" i="3" s="1"/>
  <c r="TKU56" i="3" s="1"/>
  <c r="TKV56" i="3" s="1"/>
  <c r="TKW56" i="3" s="1"/>
  <c r="TKX56" i="3" s="1"/>
  <c r="TKY56" i="3" s="1"/>
  <c r="TKZ56" i="3" s="1"/>
  <c r="TLA56" i="3" s="1"/>
  <c r="TLB56" i="3"/>
  <c r="TKB56" i="3"/>
  <c r="TKC56" i="3" s="1"/>
  <c r="TKD56" i="3" s="1"/>
  <c r="TKE56" i="3" s="1"/>
  <c r="TKF56" i="3" s="1"/>
  <c r="TKG56" i="3" s="1"/>
  <c r="TKH56" i="3" s="1"/>
  <c r="TKI56" i="3" s="1"/>
  <c r="TKJ56" i="3" s="1"/>
  <c r="TKK56" i="3" s="1"/>
  <c r="TKL56" i="3"/>
  <c r="TJL56" i="3"/>
  <c r="TJM56" i="3" s="1"/>
  <c r="TJN56" i="3" s="1"/>
  <c r="TJO56" i="3" s="1"/>
  <c r="TJP56" i="3" s="1"/>
  <c r="TJQ56" i="3" s="1"/>
  <c r="TJR56" i="3" s="1"/>
  <c r="TJS56" i="3" s="1"/>
  <c r="TJT56" i="3" s="1"/>
  <c r="TJU56" i="3" s="1"/>
  <c r="TJV56" i="3"/>
  <c r="TIV56" i="3"/>
  <c r="TIW56" i="3" s="1"/>
  <c r="TIX56" i="3" s="1"/>
  <c r="TIY56" i="3" s="1"/>
  <c r="TIZ56" i="3" s="1"/>
  <c r="TJA56" i="3" s="1"/>
  <c r="TJB56" i="3" s="1"/>
  <c r="TJC56" i="3" s="1"/>
  <c r="TJD56" i="3" s="1"/>
  <c r="TJE56" i="3" s="1"/>
  <c r="TJF56" i="3"/>
  <c r="TIF56" i="3"/>
  <c r="TIG56" i="3" s="1"/>
  <c r="TIH56" i="3" s="1"/>
  <c r="TII56" i="3" s="1"/>
  <c r="TIJ56" i="3" s="1"/>
  <c r="TIK56" i="3" s="1"/>
  <c r="TIL56" i="3" s="1"/>
  <c r="TIM56" i="3" s="1"/>
  <c r="TIN56" i="3" s="1"/>
  <c r="TIO56" i="3" s="1"/>
  <c r="TIP56" i="3"/>
  <c r="THP56" i="3"/>
  <c r="THQ56" i="3" s="1"/>
  <c r="THR56" i="3" s="1"/>
  <c r="THS56" i="3" s="1"/>
  <c r="THT56" i="3" s="1"/>
  <c r="THU56" i="3" s="1"/>
  <c r="THV56" i="3" s="1"/>
  <c r="THW56" i="3" s="1"/>
  <c r="THX56" i="3" s="1"/>
  <c r="THY56" i="3" s="1"/>
  <c r="THZ56" i="3"/>
  <c r="TGZ56" i="3"/>
  <c r="THA56" i="3" s="1"/>
  <c r="THB56" i="3" s="1"/>
  <c r="THC56" i="3" s="1"/>
  <c r="THD56" i="3" s="1"/>
  <c r="THE56" i="3" s="1"/>
  <c r="THF56" i="3" s="1"/>
  <c r="THG56" i="3" s="1"/>
  <c r="THH56" i="3" s="1"/>
  <c r="THI56" i="3" s="1"/>
  <c r="THJ56" i="3"/>
  <c r="TGJ56" i="3"/>
  <c r="TGK56" i="3" s="1"/>
  <c r="TGL56" i="3" s="1"/>
  <c r="TGM56" i="3" s="1"/>
  <c r="TGN56" i="3" s="1"/>
  <c r="TGO56" i="3" s="1"/>
  <c r="TGP56" i="3" s="1"/>
  <c r="TGQ56" i="3" s="1"/>
  <c r="TGR56" i="3" s="1"/>
  <c r="TGS56" i="3" s="1"/>
  <c r="TGT56" i="3"/>
  <c r="TFT56" i="3"/>
  <c r="TFU56" i="3" s="1"/>
  <c r="TFV56" i="3" s="1"/>
  <c r="TFW56" i="3" s="1"/>
  <c r="TFX56" i="3" s="1"/>
  <c r="TFY56" i="3" s="1"/>
  <c r="TFZ56" i="3" s="1"/>
  <c r="TGA56" i="3" s="1"/>
  <c r="TGB56" i="3" s="1"/>
  <c r="TGC56" i="3" s="1"/>
  <c r="TGD56" i="3"/>
  <c r="TFD56" i="3"/>
  <c r="TFE56" i="3" s="1"/>
  <c r="TFF56" i="3" s="1"/>
  <c r="TFG56" i="3" s="1"/>
  <c r="TFH56" i="3" s="1"/>
  <c r="TFI56" i="3" s="1"/>
  <c r="TFJ56" i="3" s="1"/>
  <c r="TFK56" i="3" s="1"/>
  <c r="TFL56" i="3" s="1"/>
  <c r="TFM56" i="3" s="1"/>
  <c r="TFN56" i="3"/>
  <c r="TEN56" i="3"/>
  <c r="TEO56" i="3" s="1"/>
  <c r="TEP56" i="3" s="1"/>
  <c r="TEQ56" i="3" s="1"/>
  <c r="TER56" i="3" s="1"/>
  <c r="TES56" i="3" s="1"/>
  <c r="TET56" i="3" s="1"/>
  <c r="TEU56" i="3" s="1"/>
  <c r="TEV56" i="3" s="1"/>
  <c r="TEW56" i="3" s="1"/>
  <c r="TEX56" i="3"/>
  <c r="TDX56" i="3"/>
  <c r="TDY56" i="3" s="1"/>
  <c r="TDZ56" i="3" s="1"/>
  <c r="TEA56" i="3" s="1"/>
  <c r="TEB56" i="3" s="1"/>
  <c r="TEC56" i="3" s="1"/>
  <c r="TED56" i="3" s="1"/>
  <c r="TEE56" i="3" s="1"/>
  <c r="TEF56" i="3" s="1"/>
  <c r="TEG56" i="3" s="1"/>
  <c r="TEH56" i="3"/>
  <c r="TDH56" i="3"/>
  <c r="TDI56" i="3" s="1"/>
  <c r="TDJ56" i="3" s="1"/>
  <c r="TDK56" i="3" s="1"/>
  <c r="TDL56" i="3" s="1"/>
  <c r="TDM56" i="3" s="1"/>
  <c r="TDN56" i="3" s="1"/>
  <c r="TDO56" i="3" s="1"/>
  <c r="TDP56" i="3" s="1"/>
  <c r="TDQ56" i="3" s="1"/>
  <c r="TDR56" i="3"/>
  <c r="TCR56" i="3"/>
  <c r="TCS56" i="3" s="1"/>
  <c r="TCT56" i="3" s="1"/>
  <c r="TCU56" i="3" s="1"/>
  <c r="TCV56" i="3" s="1"/>
  <c r="TCW56" i="3" s="1"/>
  <c r="TCX56" i="3" s="1"/>
  <c r="TCY56" i="3" s="1"/>
  <c r="TCZ56" i="3" s="1"/>
  <c r="TDA56" i="3" s="1"/>
  <c r="TDB56" i="3"/>
  <c r="TCB56" i="3"/>
  <c r="TCC56" i="3" s="1"/>
  <c r="TCD56" i="3" s="1"/>
  <c r="TCE56" i="3" s="1"/>
  <c r="TCF56" i="3" s="1"/>
  <c r="TCG56" i="3" s="1"/>
  <c r="TCH56" i="3" s="1"/>
  <c r="TCI56" i="3" s="1"/>
  <c r="TCJ56" i="3" s="1"/>
  <c r="TCK56" i="3" s="1"/>
  <c r="TCL56" i="3"/>
  <c r="TBL56" i="3"/>
  <c r="TBM56" i="3" s="1"/>
  <c r="TBN56" i="3" s="1"/>
  <c r="TBO56" i="3" s="1"/>
  <c r="TBP56" i="3" s="1"/>
  <c r="TBQ56" i="3" s="1"/>
  <c r="TBR56" i="3" s="1"/>
  <c r="TBS56" i="3" s="1"/>
  <c r="TBT56" i="3" s="1"/>
  <c r="TBU56" i="3" s="1"/>
  <c r="TBV56" i="3"/>
  <c r="TAV56" i="3"/>
  <c r="TAW56" i="3" s="1"/>
  <c r="TAX56" i="3" s="1"/>
  <c r="TAY56" i="3" s="1"/>
  <c r="TAZ56" i="3" s="1"/>
  <c r="TBA56" i="3" s="1"/>
  <c r="TBB56" i="3" s="1"/>
  <c r="TBC56" i="3" s="1"/>
  <c r="TBD56" i="3" s="1"/>
  <c r="TBE56" i="3" s="1"/>
  <c r="TBF56" i="3"/>
  <c r="TAF56" i="3"/>
  <c r="TAG56" i="3" s="1"/>
  <c r="TAH56" i="3" s="1"/>
  <c r="TAI56" i="3" s="1"/>
  <c r="TAJ56" i="3" s="1"/>
  <c r="TAK56" i="3" s="1"/>
  <c r="TAL56" i="3" s="1"/>
  <c r="TAM56" i="3" s="1"/>
  <c r="TAN56" i="3" s="1"/>
  <c r="TAO56" i="3" s="1"/>
  <c r="TAP56" i="3"/>
  <c r="SZP56" i="3"/>
  <c r="SZQ56" i="3" s="1"/>
  <c r="SZR56" i="3" s="1"/>
  <c r="SZS56" i="3" s="1"/>
  <c r="SZT56" i="3" s="1"/>
  <c r="SZU56" i="3" s="1"/>
  <c r="SZV56" i="3" s="1"/>
  <c r="SZW56" i="3" s="1"/>
  <c r="SZX56" i="3" s="1"/>
  <c r="SZY56" i="3" s="1"/>
  <c r="SZZ56" i="3"/>
  <c r="SYZ56" i="3"/>
  <c r="SZA56" i="3" s="1"/>
  <c r="SZB56" i="3" s="1"/>
  <c r="SZC56" i="3" s="1"/>
  <c r="SZD56" i="3" s="1"/>
  <c r="SZE56" i="3" s="1"/>
  <c r="SZF56" i="3" s="1"/>
  <c r="SZG56" i="3" s="1"/>
  <c r="SZH56" i="3" s="1"/>
  <c r="SZI56" i="3" s="1"/>
  <c r="SZJ56" i="3"/>
  <c r="SYJ56" i="3"/>
  <c r="SYK56" i="3" s="1"/>
  <c r="SYL56" i="3" s="1"/>
  <c r="SYM56" i="3" s="1"/>
  <c r="SYN56" i="3" s="1"/>
  <c r="SYO56" i="3" s="1"/>
  <c r="SYP56" i="3" s="1"/>
  <c r="SYQ56" i="3" s="1"/>
  <c r="SYR56" i="3" s="1"/>
  <c r="SYS56" i="3" s="1"/>
  <c r="SYT56" i="3"/>
  <c r="SXT56" i="3"/>
  <c r="SXU56" i="3" s="1"/>
  <c r="SXV56" i="3" s="1"/>
  <c r="SXW56" i="3" s="1"/>
  <c r="SXX56" i="3" s="1"/>
  <c r="SXY56" i="3" s="1"/>
  <c r="SXZ56" i="3" s="1"/>
  <c r="SYA56" i="3" s="1"/>
  <c r="SYB56" i="3" s="1"/>
  <c r="SYC56" i="3" s="1"/>
  <c r="SYD56" i="3"/>
  <c r="SXD56" i="3"/>
  <c r="SXE56" i="3" s="1"/>
  <c r="SXF56" i="3" s="1"/>
  <c r="SXG56" i="3" s="1"/>
  <c r="SXH56" i="3" s="1"/>
  <c r="SXI56" i="3" s="1"/>
  <c r="SXJ56" i="3" s="1"/>
  <c r="SXK56" i="3" s="1"/>
  <c r="SXL56" i="3" s="1"/>
  <c r="SXM56" i="3" s="1"/>
  <c r="SXN56" i="3"/>
  <c r="SWN56" i="3"/>
  <c r="SWO56" i="3" s="1"/>
  <c r="SWP56" i="3" s="1"/>
  <c r="SWQ56" i="3" s="1"/>
  <c r="SWR56" i="3" s="1"/>
  <c r="SWS56" i="3" s="1"/>
  <c r="SWT56" i="3" s="1"/>
  <c r="SWU56" i="3" s="1"/>
  <c r="SWV56" i="3" s="1"/>
  <c r="SWW56" i="3" s="1"/>
  <c r="SWX56" i="3"/>
  <c r="SVX56" i="3"/>
  <c r="SVY56" i="3" s="1"/>
  <c r="SVZ56" i="3" s="1"/>
  <c r="SWA56" i="3" s="1"/>
  <c r="SWB56" i="3" s="1"/>
  <c r="SWC56" i="3" s="1"/>
  <c r="SWD56" i="3" s="1"/>
  <c r="SWE56" i="3" s="1"/>
  <c r="SWF56" i="3" s="1"/>
  <c r="SWG56" i="3" s="1"/>
  <c r="SWH56" i="3"/>
  <c r="SVH56" i="3"/>
  <c r="SVI56" i="3" s="1"/>
  <c r="SVJ56" i="3" s="1"/>
  <c r="SVK56" i="3" s="1"/>
  <c r="SVL56" i="3" s="1"/>
  <c r="SVM56" i="3" s="1"/>
  <c r="SVN56" i="3" s="1"/>
  <c r="SVO56" i="3" s="1"/>
  <c r="SVP56" i="3" s="1"/>
  <c r="SVQ56" i="3" s="1"/>
  <c r="SVR56" i="3"/>
  <c r="SUR56" i="3"/>
  <c r="SUS56" i="3" s="1"/>
  <c r="SUT56" i="3" s="1"/>
  <c r="SUU56" i="3" s="1"/>
  <c r="SUV56" i="3" s="1"/>
  <c r="SUW56" i="3" s="1"/>
  <c r="SUX56" i="3" s="1"/>
  <c r="SUY56" i="3" s="1"/>
  <c r="SUZ56" i="3" s="1"/>
  <c r="SVA56" i="3" s="1"/>
  <c r="SVB56" i="3"/>
  <c r="SUB56" i="3"/>
  <c r="SUC56" i="3" s="1"/>
  <c r="SUD56" i="3" s="1"/>
  <c r="SUE56" i="3" s="1"/>
  <c r="SUF56" i="3" s="1"/>
  <c r="SUG56" i="3" s="1"/>
  <c r="SUH56" i="3" s="1"/>
  <c r="SUI56" i="3" s="1"/>
  <c r="SUJ56" i="3" s="1"/>
  <c r="SUK56" i="3" s="1"/>
  <c r="SUL56" i="3"/>
  <c r="STL56" i="3"/>
  <c r="STM56" i="3" s="1"/>
  <c r="STN56" i="3" s="1"/>
  <c r="STO56" i="3" s="1"/>
  <c r="STP56" i="3" s="1"/>
  <c r="STQ56" i="3" s="1"/>
  <c r="STR56" i="3" s="1"/>
  <c r="STS56" i="3" s="1"/>
  <c r="STT56" i="3" s="1"/>
  <c r="STU56" i="3" s="1"/>
  <c r="STV56" i="3"/>
  <c r="SSV56" i="3"/>
  <c r="SSW56" i="3" s="1"/>
  <c r="SSX56" i="3" s="1"/>
  <c r="SSY56" i="3" s="1"/>
  <c r="SSZ56" i="3" s="1"/>
  <c r="STA56" i="3" s="1"/>
  <c r="STB56" i="3" s="1"/>
  <c r="STC56" i="3" s="1"/>
  <c r="STD56" i="3" s="1"/>
  <c r="STE56" i="3" s="1"/>
  <c r="STF56" i="3"/>
  <c r="SSF56" i="3"/>
  <c r="SSG56" i="3" s="1"/>
  <c r="SSH56" i="3" s="1"/>
  <c r="SSI56" i="3" s="1"/>
  <c r="SSJ56" i="3" s="1"/>
  <c r="SSK56" i="3" s="1"/>
  <c r="SSL56" i="3" s="1"/>
  <c r="SSM56" i="3" s="1"/>
  <c r="SSN56" i="3" s="1"/>
  <c r="SSO56" i="3" s="1"/>
  <c r="SSP56" i="3"/>
  <c r="SRP56" i="3"/>
  <c r="SRQ56" i="3" s="1"/>
  <c r="SRR56" i="3" s="1"/>
  <c r="SRS56" i="3" s="1"/>
  <c r="SRT56" i="3" s="1"/>
  <c r="SRU56" i="3" s="1"/>
  <c r="SRV56" i="3" s="1"/>
  <c r="SRW56" i="3" s="1"/>
  <c r="SRX56" i="3" s="1"/>
  <c r="SRY56" i="3" s="1"/>
  <c r="SRZ56" i="3"/>
  <c r="SQZ56" i="3"/>
  <c r="SRA56" i="3" s="1"/>
  <c r="SRB56" i="3" s="1"/>
  <c r="SRC56" i="3" s="1"/>
  <c r="SRD56" i="3" s="1"/>
  <c r="SRE56" i="3" s="1"/>
  <c r="SRF56" i="3" s="1"/>
  <c r="SRG56" i="3" s="1"/>
  <c r="SRH56" i="3" s="1"/>
  <c r="SRI56" i="3" s="1"/>
  <c r="SRJ56" i="3"/>
  <c r="SQJ56" i="3"/>
  <c r="SQK56" i="3" s="1"/>
  <c r="SQL56" i="3" s="1"/>
  <c r="SQM56" i="3" s="1"/>
  <c r="SQN56" i="3" s="1"/>
  <c r="SQO56" i="3" s="1"/>
  <c r="SQP56" i="3" s="1"/>
  <c r="SQQ56" i="3" s="1"/>
  <c r="SQR56" i="3" s="1"/>
  <c r="SQS56" i="3" s="1"/>
  <c r="SQT56" i="3"/>
  <c r="SPT56" i="3"/>
  <c r="SPU56" i="3" s="1"/>
  <c r="SPV56" i="3" s="1"/>
  <c r="SPW56" i="3" s="1"/>
  <c r="SPX56" i="3" s="1"/>
  <c r="SPY56" i="3" s="1"/>
  <c r="SPZ56" i="3" s="1"/>
  <c r="SQA56" i="3" s="1"/>
  <c r="SQB56" i="3" s="1"/>
  <c r="SQC56" i="3" s="1"/>
  <c r="SQD56" i="3"/>
  <c r="SPD56" i="3"/>
  <c r="SPE56" i="3" s="1"/>
  <c r="SPF56" i="3" s="1"/>
  <c r="SPG56" i="3" s="1"/>
  <c r="SPH56" i="3" s="1"/>
  <c r="SPI56" i="3" s="1"/>
  <c r="SPJ56" i="3" s="1"/>
  <c r="SPK56" i="3" s="1"/>
  <c r="SPL56" i="3" s="1"/>
  <c r="SPM56" i="3" s="1"/>
  <c r="SPN56" i="3"/>
  <c r="SON56" i="3"/>
  <c r="SOO56" i="3" s="1"/>
  <c r="SOP56" i="3" s="1"/>
  <c r="SOQ56" i="3" s="1"/>
  <c r="SOR56" i="3" s="1"/>
  <c r="SOS56" i="3" s="1"/>
  <c r="SOT56" i="3" s="1"/>
  <c r="SOU56" i="3" s="1"/>
  <c r="SOV56" i="3" s="1"/>
  <c r="SOW56" i="3" s="1"/>
  <c r="SOX56" i="3"/>
  <c r="SNX56" i="3"/>
  <c r="SNY56" i="3" s="1"/>
  <c r="SNZ56" i="3" s="1"/>
  <c r="SOA56" i="3" s="1"/>
  <c r="SOB56" i="3" s="1"/>
  <c r="SOC56" i="3" s="1"/>
  <c r="SOD56" i="3" s="1"/>
  <c r="SOE56" i="3" s="1"/>
  <c r="SOF56" i="3" s="1"/>
  <c r="SOG56" i="3" s="1"/>
  <c r="SOH56" i="3"/>
  <c r="SNH56" i="3"/>
  <c r="SNI56" i="3" s="1"/>
  <c r="SNJ56" i="3" s="1"/>
  <c r="SNK56" i="3" s="1"/>
  <c r="SNL56" i="3" s="1"/>
  <c r="SNM56" i="3" s="1"/>
  <c r="SNN56" i="3" s="1"/>
  <c r="SNO56" i="3" s="1"/>
  <c r="SNP56" i="3" s="1"/>
  <c r="SNQ56" i="3" s="1"/>
  <c r="SNR56" i="3"/>
  <c r="SMR56" i="3"/>
  <c r="SMS56" i="3" s="1"/>
  <c r="SMT56" i="3" s="1"/>
  <c r="SMU56" i="3" s="1"/>
  <c r="SMV56" i="3" s="1"/>
  <c r="SMW56" i="3" s="1"/>
  <c r="SMX56" i="3" s="1"/>
  <c r="SMY56" i="3" s="1"/>
  <c r="SMZ56" i="3" s="1"/>
  <c r="SNA56" i="3" s="1"/>
  <c r="SNB56" i="3"/>
  <c r="SMB56" i="3"/>
  <c r="SMC56" i="3" s="1"/>
  <c r="SMD56" i="3" s="1"/>
  <c r="SME56" i="3" s="1"/>
  <c r="SMF56" i="3" s="1"/>
  <c r="SMG56" i="3" s="1"/>
  <c r="SMH56" i="3" s="1"/>
  <c r="SMI56" i="3" s="1"/>
  <c r="SMJ56" i="3" s="1"/>
  <c r="SMK56" i="3" s="1"/>
  <c r="SML56" i="3"/>
  <c r="SLL56" i="3"/>
  <c r="SLM56" i="3" s="1"/>
  <c r="SLN56" i="3" s="1"/>
  <c r="SLO56" i="3" s="1"/>
  <c r="SLP56" i="3" s="1"/>
  <c r="SLQ56" i="3" s="1"/>
  <c r="SLR56" i="3" s="1"/>
  <c r="SLS56" i="3" s="1"/>
  <c r="SLT56" i="3" s="1"/>
  <c r="SLU56" i="3" s="1"/>
  <c r="SLV56" i="3"/>
  <c r="SKV56" i="3"/>
  <c r="SKW56" i="3" s="1"/>
  <c r="SKX56" i="3" s="1"/>
  <c r="SKY56" i="3" s="1"/>
  <c r="SKZ56" i="3" s="1"/>
  <c r="SLA56" i="3" s="1"/>
  <c r="SLB56" i="3" s="1"/>
  <c r="SLC56" i="3" s="1"/>
  <c r="SLD56" i="3" s="1"/>
  <c r="SLE56" i="3" s="1"/>
  <c r="SLF56" i="3"/>
  <c r="SKF56" i="3"/>
  <c r="SKG56" i="3" s="1"/>
  <c r="SKH56" i="3" s="1"/>
  <c r="SKI56" i="3" s="1"/>
  <c r="SKJ56" i="3" s="1"/>
  <c r="SKK56" i="3" s="1"/>
  <c r="SKL56" i="3" s="1"/>
  <c r="SKM56" i="3" s="1"/>
  <c r="SKN56" i="3" s="1"/>
  <c r="SKO56" i="3" s="1"/>
  <c r="SKP56" i="3"/>
  <c r="SJP56" i="3"/>
  <c r="SJQ56" i="3" s="1"/>
  <c r="SJR56" i="3" s="1"/>
  <c r="SJS56" i="3" s="1"/>
  <c r="SJT56" i="3" s="1"/>
  <c r="SJU56" i="3" s="1"/>
  <c r="SJV56" i="3" s="1"/>
  <c r="SJW56" i="3" s="1"/>
  <c r="SJX56" i="3" s="1"/>
  <c r="SJY56" i="3" s="1"/>
  <c r="SJZ56" i="3"/>
  <c r="SIZ56" i="3"/>
  <c r="SJA56" i="3" s="1"/>
  <c r="SJB56" i="3" s="1"/>
  <c r="SJC56" i="3" s="1"/>
  <c r="SJD56" i="3" s="1"/>
  <c r="SJE56" i="3" s="1"/>
  <c r="SJF56" i="3" s="1"/>
  <c r="SJG56" i="3" s="1"/>
  <c r="SJH56" i="3" s="1"/>
  <c r="SJI56" i="3" s="1"/>
  <c r="SJJ56" i="3"/>
  <c r="SIJ56" i="3"/>
  <c r="SIK56" i="3" s="1"/>
  <c r="SIL56" i="3" s="1"/>
  <c r="SIM56" i="3" s="1"/>
  <c r="SIN56" i="3" s="1"/>
  <c r="SIO56" i="3" s="1"/>
  <c r="SIP56" i="3" s="1"/>
  <c r="SIQ56" i="3" s="1"/>
  <c r="SIR56" i="3" s="1"/>
  <c r="SIS56" i="3" s="1"/>
  <c r="SIT56" i="3"/>
  <c r="SHT56" i="3"/>
  <c r="SHU56" i="3" s="1"/>
  <c r="SHV56" i="3" s="1"/>
  <c r="SHW56" i="3" s="1"/>
  <c r="SHX56" i="3" s="1"/>
  <c r="SHY56" i="3" s="1"/>
  <c r="SHZ56" i="3" s="1"/>
  <c r="SIA56" i="3" s="1"/>
  <c r="SIB56" i="3" s="1"/>
  <c r="SIC56" i="3" s="1"/>
  <c r="SID56" i="3"/>
  <c r="SHD56" i="3"/>
  <c r="SHE56" i="3" s="1"/>
  <c r="SHF56" i="3" s="1"/>
  <c r="SHG56" i="3" s="1"/>
  <c r="SHH56" i="3" s="1"/>
  <c r="SHI56" i="3" s="1"/>
  <c r="SHJ56" i="3" s="1"/>
  <c r="SHK56" i="3" s="1"/>
  <c r="SHL56" i="3" s="1"/>
  <c r="SHM56" i="3" s="1"/>
  <c r="SHN56" i="3"/>
  <c r="SGN56" i="3"/>
  <c r="SGO56" i="3" s="1"/>
  <c r="SGP56" i="3" s="1"/>
  <c r="SGQ56" i="3" s="1"/>
  <c r="SGR56" i="3" s="1"/>
  <c r="SGS56" i="3" s="1"/>
  <c r="SGT56" i="3" s="1"/>
  <c r="SGU56" i="3" s="1"/>
  <c r="SGV56" i="3" s="1"/>
  <c r="SGW56" i="3" s="1"/>
  <c r="SGX56" i="3"/>
  <c r="SFX56" i="3"/>
  <c r="SFY56" i="3" s="1"/>
  <c r="SFZ56" i="3" s="1"/>
  <c r="SGA56" i="3" s="1"/>
  <c r="SGB56" i="3" s="1"/>
  <c r="SGC56" i="3" s="1"/>
  <c r="SGD56" i="3" s="1"/>
  <c r="SGE56" i="3" s="1"/>
  <c r="SGF56" i="3" s="1"/>
  <c r="SGG56" i="3" s="1"/>
  <c r="SGH56" i="3"/>
  <c r="SFH56" i="3"/>
  <c r="SFI56" i="3" s="1"/>
  <c r="SFJ56" i="3" s="1"/>
  <c r="SFK56" i="3" s="1"/>
  <c r="SFL56" i="3" s="1"/>
  <c r="SFM56" i="3" s="1"/>
  <c r="SFN56" i="3" s="1"/>
  <c r="SFO56" i="3" s="1"/>
  <c r="SFP56" i="3" s="1"/>
  <c r="SFQ56" i="3" s="1"/>
  <c r="SFR56" i="3"/>
  <c r="SER56" i="3"/>
  <c r="SES56" i="3" s="1"/>
  <c r="SET56" i="3" s="1"/>
  <c r="SEU56" i="3" s="1"/>
  <c r="SEV56" i="3" s="1"/>
  <c r="SEW56" i="3" s="1"/>
  <c r="SEX56" i="3" s="1"/>
  <c r="SEY56" i="3" s="1"/>
  <c r="SEZ56" i="3" s="1"/>
  <c r="SFA56" i="3" s="1"/>
  <c r="SFB56" i="3"/>
  <c r="SEB56" i="3"/>
  <c r="SEC56" i="3" s="1"/>
  <c r="SED56" i="3" s="1"/>
  <c r="SEE56" i="3" s="1"/>
  <c r="SEF56" i="3" s="1"/>
  <c r="SEG56" i="3" s="1"/>
  <c r="SEH56" i="3" s="1"/>
  <c r="SEI56" i="3" s="1"/>
  <c r="SEJ56" i="3" s="1"/>
  <c r="SEK56" i="3" s="1"/>
  <c r="SEL56" i="3"/>
  <c r="SDL56" i="3"/>
  <c r="SDM56" i="3" s="1"/>
  <c r="SDN56" i="3" s="1"/>
  <c r="SDO56" i="3" s="1"/>
  <c r="SDP56" i="3" s="1"/>
  <c r="SDQ56" i="3" s="1"/>
  <c r="SDR56" i="3" s="1"/>
  <c r="SDS56" i="3" s="1"/>
  <c r="SDT56" i="3" s="1"/>
  <c r="SDU56" i="3" s="1"/>
  <c r="SDV56" i="3"/>
  <c r="SCV56" i="3"/>
  <c r="SCW56" i="3" s="1"/>
  <c r="SCX56" i="3" s="1"/>
  <c r="SCY56" i="3" s="1"/>
  <c r="SCZ56" i="3" s="1"/>
  <c r="SDA56" i="3" s="1"/>
  <c r="SDB56" i="3" s="1"/>
  <c r="SDC56" i="3" s="1"/>
  <c r="SDD56" i="3" s="1"/>
  <c r="SDE56" i="3" s="1"/>
  <c r="SDF56" i="3"/>
  <c r="SCF56" i="3"/>
  <c r="SCG56" i="3" s="1"/>
  <c r="SCH56" i="3" s="1"/>
  <c r="SCI56" i="3" s="1"/>
  <c r="SCJ56" i="3" s="1"/>
  <c r="SCK56" i="3" s="1"/>
  <c r="SCL56" i="3" s="1"/>
  <c r="SCM56" i="3" s="1"/>
  <c r="SCN56" i="3" s="1"/>
  <c r="SCO56" i="3" s="1"/>
  <c r="SCP56" i="3"/>
  <c r="SBP56" i="3"/>
  <c r="SBQ56" i="3" s="1"/>
  <c r="SBR56" i="3" s="1"/>
  <c r="SBS56" i="3" s="1"/>
  <c r="SBT56" i="3" s="1"/>
  <c r="SBU56" i="3" s="1"/>
  <c r="SBV56" i="3" s="1"/>
  <c r="SBW56" i="3" s="1"/>
  <c r="SBX56" i="3" s="1"/>
  <c r="SBY56" i="3" s="1"/>
  <c r="SBZ56" i="3"/>
  <c r="SAZ56" i="3"/>
  <c r="SBA56" i="3" s="1"/>
  <c r="SBB56" i="3" s="1"/>
  <c r="SBC56" i="3" s="1"/>
  <c r="SBD56" i="3" s="1"/>
  <c r="SBE56" i="3" s="1"/>
  <c r="SBF56" i="3" s="1"/>
  <c r="SBG56" i="3" s="1"/>
  <c r="SBH56" i="3" s="1"/>
  <c r="SBI56" i="3" s="1"/>
  <c r="SBJ56" i="3"/>
  <c r="SAJ56" i="3"/>
  <c r="SAK56" i="3" s="1"/>
  <c r="SAL56" i="3" s="1"/>
  <c r="SAM56" i="3" s="1"/>
  <c r="SAN56" i="3" s="1"/>
  <c r="SAO56" i="3" s="1"/>
  <c r="SAP56" i="3" s="1"/>
  <c r="SAQ56" i="3" s="1"/>
  <c r="SAR56" i="3" s="1"/>
  <c r="SAS56" i="3" s="1"/>
  <c r="SAT56" i="3"/>
  <c r="RZT56" i="3"/>
  <c r="RZU56" i="3" s="1"/>
  <c r="RZV56" i="3" s="1"/>
  <c r="RZW56" i="3" s="1"/>
  <c r="RZX56" i="3" s="1"/>
  <c r="RZY56" i="3" s="1"/>
  <c r="RZZ56" i="3" s="1"/>
  <c r="SAA56" i="3" s="1"/>
  <c r="SAB56" i="3" s="1"/>
  <c r="SAC56" i="3" s="1"/>
  <c r="SAD56" i="3"/>
  <c r="RZD56" i="3"/>
  <c r="RZE56" i="3" s="1"/>
  <c r="RZF56" i="3" s="1"/>
  <c r="RZG56" i="3" s="1"/>
  <c r="RZH56" i="3" s="1"/>
  <c r="RZI56" i="3" s="1"/>
  <c r="RZJ56" i="3" s="1"/>
  <c r="RZK56" i="3" s="1"/>
  <c r="RZL56" i="3" s="1"/>
  <c r="RZM56" i="3" s="1"/>
  <c r="RZN56" i="3"/>
  <c r="RYN56" i="3"/>
  <c r="RYO56" i="3" s="1"/>
  <c r="RYP56" i="3" s="1"/>
  <c r="RYQ56" i="3" s="1"/>
  <c r="RYR56" i="3" s="1"/>
  <c r="RYS56" i="3" s="1"/>
  <c r="RYT56" i="3" s="1"/>
  <c r="RYU56" i="3" s="1"/>
  <c r="RYV56" i="3" s="1"/>
  <c r="RYW56" i="3" s="1"/>
  <c r="RYX56" i="3"/>
  <c r="RXX56" i="3"/>
  <c r="RXY56" i="3" s="1"/>
  <c r="RXZ56" i="3" s="1"/>
  <c r="RYA56" i="3" s="1"/>
  <c r="RYB56" i="3" s="1"/>
  <c r="RYC56" i="3" s="1"/>
  <c r="RYD56" i="3" s="1"/>
  <c r="RYE56" i="3" s="1"/>
  <c r="RYF56" i="3" s="1"/>
  <c r="RYG56" i="3" s="1"/>
  <c r="RYH56" i="3"/>
  <c r="RXH56" i="3"/>
  <c r="RXI56" i="3" s="1"/>
  <c r="RXJ56" i="3" s="1"/>
  <c r="RXK56" i="3" s="1"/>
  <c r="RXL56" i="3" s="1"/>
  <c r="RXM56" i="3" s="1"/>
  <c r="RXN56" i="3" s="1"/>
  <c r="RXO56" i="3" s="1"/>
  <c r="RXP56" i="3" s="1"/>
  <c r="RXQ56" i="3" s="1"/>
  <c r="RXR56" i="3"/>
  <c r="RWR56" i="3"/>
  <c r="RWS56" i="3" s="1"/>
  <c r="RWT56" i="3" s="1"/>
  <c r="RWU56" i="3" s="1"/>
  <c r="RWV56" i="3" s="1"/>
  <c r="RWW56" i="3" s="1"/>
  <c r="RWX56" i="3" s="1"/>
  <c r="RWY56" i="3" s="1"/>
  <c r="RWZ56" i="3" s="1"/>
  <c r="RXA56" i="3" s="1"/>
  <c r="RXB56" i="3"/>
  <c r="RWB56" i="3"/>
  <c r="RWC56" i="3" s="1"/>
  <c r="RWD56" i="3" s="1"/>
  <c r="RWE56" i="3" s="1"/>
  <c r="RWF56" i="3" s="1"/>
  <c r="RWG56" i="3" s="1"/>
  <c r="RWH56" i="3" s="1"/>
  <c r="RWI56" i="3" s="1"/>
  <c r="RWJ56" i="3" s="1"/>
  <c r="RWK56" i="3" s="1"/>
  <c r="RWL56" i="3"/>
  <c r="RVL56" i="3"/>
  <c r="RVM56" i="3" s="1"/>
  <c r="RVN56" i="3" s="1"/>
  <c r="RVO56" i="3" s="1"/>
  <c r="RVP56" i="3" s="1"/>
  <c r="RVQ56" i="3" s="1"/>
  <c r="RVR56" i="3" s="1"/>
  <c r="RVS56" i="3" s="1"/>
  <c r="RVT56" i="3" s="1"/>
  <c r="RVU56" i="3" s="1"/>
  <c r="RVV56" i="3"/>
  <c r="RUV56" i="3"/>
  <c r="RUW56" i="3" s="1"/>
  <c r="RUX56" i="3" s="1"/>
  <c r="RUY56" i="3" s="1"/>
  <c r="RUZ56" i="3" s="1"/>
  <c r="RVA56" i="3" s="1"/>
  <c r="RVB56" i="3" s="1"/>
  <c r="RVC56" i="3" s="1"/>
  <c r="RVD56" i="3" s="1"/>
  <c r="RVE56" i="3" s="1"/>
  <c r="RVF56" i="3"/>
  <c r="RUF56" i="3"/>
  <c r="RUG56" i="3" s="1"/>
  <c r="RUH56" i="3" s="1"/>
  <c r="RUI56" i="3" s="1"/>
  <c r="RUJ56" i="3" s="1"/>
  <c r="RUK56" i="3" s="1"/>
  <c r="RUL56" i="3" s="1"/>
  <c r="RUM56" i="3" s="1"/>
  <c r="RUN56" i="3" s="1"/>
  <c r="RUO56" i="3" s="1"/>
  <c r="RUP56" i="3"/>
  <c r="RTP56" i="3"/>
  <c r="RTQ56" i="3" s="1"/>
  <c r="RTR56" i="3" s="1"/>
  <c r="RTS56" i="3" s="1"/>
  <c r="RTT56" i="3" s="1"/>
  <c r="RTU56" i="3" s="1"/>
  <c r="RTV56" i="3" s="1"/>
  <c r="RTW56" i="3" s="1"/>
  <c r="RTX56" i="3" s="1"/>
  <c r="RTY56" i="3" s="1"/>
  <c r="RTZ56" i="3"/>
  <c r="RSZ56" i="3"/>
  <c r="RTA56" i="3" s="1"/>
  <c r="RTB56" i="3" s="1"/>
  <c r="RTC56" i="3" s="1"/>
  <c r="RTD56" i="3" s="1"/>
  <c r="RTE56" i="3" s="1"/>
  <c r="RTF56" i="3" s="1"/>
  <c r="RTG56" i="3" s="1"/>
  <c r="RTH56" i="3" s="1"/>
  <c r="RTI56" i="3" s="1"/>
  <c r="RTJ56" i="3"/>
  <c r="RSJ56" i="3"/>
  <c r="RSK56" i="3" s="1"/>
  <c r="RSL56" i="3" s="1"/>
  <c r="RSM56" i="3" s="1"/>
  <c r="RSN56" i="3" s="1"/>
  <c r="RSO56" i="3" s="1"/>
  <c r="RSP56" i="3" s="1"/>
  <c r="RSQ56" i="3" s="1"/>
  <c r="RSR56" i="3" s="1"/>
  <c r="RSS56" i="3" s="1"/>
  <c r="RST56" i="3"/>
  <c r="RRT56" i="3"/>
  <c r="RRU56" i="3" s="1"/>
  <c r="RRV56" i="3" s="1"/>
  <c r="RRW56" i="3" s="1"/>
  <c r="RRX56" i="3" s="1"/>
  <c r="RRY56" i="3" s="1"/>
  <c r="RRZ56" i="3" s="1"/>
  <c r="RSA56" i="3" s="1"/>
  <c r="RSB56" i="3" s="1"/>
  <c r="RSC56" i="3" s="1"/>
  <c r="RSD56" i="3"/>
  <c r="RRD56" i="3"/>
  <c r="RRE56" i="3" s="1"/>
  <c r="RRF56" i="3" s="1"/>
  <c r="RRG56" i="3" s="1"/>
  <c r="RRH56" i="3" s="1"/>
  <c r="RRI56" i="3" s="1"/>
  <c r="RRJ56" i="3" s="1"/>
  <c r="RRK56" i="3" s="1"/>
  <c r="RRL56" i="3" s="1"/>
  <c r="RRM56" i="3" s="1"/>
  <c r="RRN56" i="3"/>
  <c r="RQN56" i="3"/>
  <c r="RQO56" i="3" s="1"/>
  <c r="RQP56" i="3" s="1"/>
  <c r="RQQ56" i="3" s="1"/>
  <c r="RQR56" i="3" s="1"/>
  <c r="RQS56" i="3" s="1"/>
  <c r="RQT56" i="3" s="1"/>
  <c r="RQU56" i="3" s="1"/>
  <c r="RQV56" i="3" s="1"/>
  <c r="RQW56" i="3" s="1"/>
  <c r="RQX56" i="3"/>
  <c r="RPX56" i="3"/>
  <c r="RPY56" i="3" s="1"/>
  <c r="RPZ56" i="3" s="1"/>
  <c r="RQA56" i="3" s="1"/>
  <c r="RQB56" i="3" s="1"/>
  <c r="RQC56" i="3" s="1"/>
  <c r="RQD56" i="3" s="1"/>
  <c r="RQE56" i="3" s="1"/>
  <c r="RQF56" i="3" s="1"/>
  <c r="RQG56" i="3" s="1"/>
  <c r="RQH56" i="3"/>
  <c r="RPH56" i="3"/>
  <c r="RPI56" i="3" s="1"/>
  <c r="RPJ56" i="3" s="1"/>
  <c r="RPK56" i="3" s="1"/>
  <c r="RPL56" i="3" s="1"/>
  <c r="RPM56" i="3" s="1"/>
  <c r="RPN56" i="3" s="1"/>
  <c r="RPO56" i="3" s="1"/>
  <c r="RPP56" i="3" s="1"/>
  <c r="RPQ56" i="3" s="1"/>
  <c r="RPR56" i="3"/>
  <c r="ROR56" i="3"/>
  <c r="ROS56" i="3" s="1"/>
  <c r="ROT56" i="3" s="1"/>
  <c r="ROU56" i="3" s="1"/>
  <c r="ROV56" i="3" s="1"/>
  <c r="ROW56" i="3" s="1"/>
  <c r="ROX56" i="3" s="1"/>
  <c r="ROY56" i="3" s="1"/>
  <c r="ROZ56" i="3" s="1"/>
  <c r="RPA56" i="3" s="1"/>
  <c r="RPB56" i="3"/>
  <c r="ROB56" i="3"/>
  <c r="ROC56" i="3" s="1"/>
  <c r="ROD56" i="3" s="1"/>
  <c r="ROE56" i="3" s="1"/>
  <c r="ROF56" i="3" s="1"/>
  <c r="ROG56" i="3" s="1"/>
  <c r="ROH56" i="3" s="1"/>
  <c r="ROI56" i="3" s="1"/>
  <c r="ROJ56" i="3" s="1"/>
  <c r="ROK56" i="3" s="1"/>
  <c r="ROL56" i="3"/>
  <c r="RNL56" i="3"/>
  <c r="RNM56" i="3" s="1"/>
  <c r="RNN56" i="3" s="1"/>
  <c r="RNO56" i="3" s="1"/>
  <c r="RNP56" i="3" s="1"/>
  <c r="RNQ56" i="3" s="1"/>
  <c r="RNR56" i="3" s="1"/>
  <c r="RNS56" i="3" s="1"/>
  <c r="RNT56" i="3" s="1"/>
  <c r="RNU56" i="3" s="1"/>
  <c r="RNV56" i="3"/>
  <c r="RMV56" i="3"/>
  <c r="RMW56" i="3" s="1"/>
  <c r="RMX56" i="3" s="1"/>
  <c r="RMY56" i="3" s="1"/>
  <c r="RMZ56" i="3" s="1"/>
  <c r="RNA56" i="3" s="1"/>
  <c r="RNB56" i="3" s="1"/>
  <c r="RNC56" i="3" s="1"/>
  <c r="RND56" i="3" s="1"/>
  <c r="RNE56" i="3" s="1"/>
  <c r="RNF56" i="3"/>
  <c r="RMF56" i="3"/>
  <c r="RMG56" i="3" s="1"/>
  <c r="RMH56" i="3" s="1"/>
  <c r="RMI56" i="3" s="1"/>
  <c r="RMJ56" i="3" s="1"/>
  <c r="RMK56" i="3" s="1"/>
  <c r="RML56" i="3" s="1"/>
  <c r="RMM56" i="3" s="1"/>
  <c r="RMN56" i="3" s="1"/>
  <c r="RMO56" i="3" s="1"/>
  <c r="RMP56" i="3"/>
  <c r="RLP56" i="3"/>
  <c r="RLQ56" i="3" s="1"/>
  <c r="RLR56" i="3" s="1"/>
  <c r="RLS56" i="3" s="1"/>
  <c r="RLT56" i="3" s="1"/>
  <c r="RLU56" i="3" s="1"/>
  <c r="RLV56" i="3" s="1"/>
  <c r="RLW56" i="3" s="1"/>
  <c r="RLX56" i="3" s="1"/>
  <c r="RLY56" i="3" s="1"/>
  <c r="RLZ56" i="3"/>
  <c r="RKZ56" i="3"/>
  <c r="RLA56" i="3" s="1"/>
  <c r="RLB56" i="3" s="1"/>
  <c r="RLC56" i="3" s="1"/>
  <c r="RLD56" i="3" s="1"/>
  <c r="RLE56" i="3" s="1"/>
  <c r="RLF56" i="3" s="1"/>
  <c r="RLG56" i="3" s="1"/>
  <c r="RLH56" i="3" s="1"/>
  <c r="RLI56" i="3" s="1"/>
  <c r="RLJ56" i="3"/>
  <c r="RKJ56" i="3"/>
  <c r="RKK56" i="3" s="1"/>
  <c r="RKL56" i="3" s="1"/>
  <c r="RKM56" i="3" s="1"/>
  <c r="RKN56" i="3" s="1"/>
  <c r="RKO56" i="3" s="1"/>
  <c r="RKP56" i="3" s="1"/>
  <c r="RKQ56" i="3" s="1"/>
  <c r="RKR56" i="3" s="1"/>
  <c r="RKS56" i="3" s="1"/>
  <c r="RKT56" i="3"/>
  <c r="RJT56" i="3"/>
  <c r="RJU56" i="3" s="1"/>
  <c r="RJV56" i="3" s="1"/>
  <c r="RJW56" i="3" s="1"/>
  <c r="RJX56" i="3" s="1"/>
  <c r="RJY56" i="3" s="1"/>
  <c r="RJZ56" i="3" s="1"/>
  <c r="RKA56" i="3" s="1"/>
  <c r="RKB56" i="3" s="1"/>
  <c r="RKC56" i="3" s="1"/>
  <c r="RKD56" i="3"/>
  <c r="RJD56" i="3"/>
  <c r="RJE56" i="3" s="1"/>
  <c r="RJF56" i="3" s="1"/>
  <c r="RJG56" i="3" s="1"/>
  <c r="RJH56" i="3" s="1"/>
  <c r="RJI56" i="3" s="1"/>
  <c r="RJJ56" i="3" s="1"/>
  <c r="RJK56" i="3" s="1"/>
  <c r="RJL56" i="3" s="1"/>
  <c r="RJM56" i="3" s="1"/>
  <c r="RJN56" i="3"/>
  <c r="RIN56" i="3"/>
  <c r="RIO56" i="3" s="1"/>
  <c r="RIP56" i="3" s="1"/>
  <c r="RIQ56" i="3" s="1"/>
  <c r="RIR56" i="3" s="1"/>
  <c r="RIS56" i="3" s="1"/>
  <c r="RIT56" i="3" s="1"/>
  <c r="RIU56" i="3" s="1"/>
  <c r="RIV56" i="3" s="1"/>
  <c r="RIW56" i="3" s="1"/>
  <c r="RIX56" i="3"/>
  <c r="RHX56" i="3"/>
  <c r="RHY56" i="3" s="1"/>
  <c r="RHZ56" i="3" s="1"/>
  <c r="RIA56" i="3" s="1"/>
  <c r="RIB56" i="3" s="1"/>
  <c r="RIC56" i="3" s="1"/>
  <c r="RID56" i="3" s="1"/>
  <c r="RIE56" i="3" s="1"/>
  <c r="RIF56" i="3" s="1"/>
  <c r="RIG56" i="3" s="1"/>
  <c r="RIH56" i="3"/>
  <c r="RHH56" i="3"/>
  <c r="RHI56" i="3" s="1"/>
  <c r="RHJ56" i="3" s="1"/>
  <c r="RHK56" i="3" s="1"/>
  <c r="RHL56" i="3" s="1"/>
  <c r="RHM56" i="3" s="1"/>
  <c r="RHN56" i="3" s="1"/>
  <c r="RHO56" i="3" s="1"/>
  <c r="RHP56" i="3" s="1"/>
  <c r="RHQ56" i="3" s="1"/>
  <c r="RHR56" i="3"/>
  <c r="RGR56" i="3"/>
  <c r="RGS56" i="3" s="1"/>
  <c r="RGT56" i="3" s="1"/>
  <c r="RGU56" i="3" s="1"/>
  <c r="RGV56" i="3" s="1"/>
  <c r="RGW56" i="3" s="1"/>
  <c r="RGX56" i="3" s="1"/>
  <c r="RGY56" i="3" s="1"/>
  <c r="RGZ56" i="3" s="1"/>
  <c r="RHA56" i="3" s="1"/>
  <c r="RHB56" i="3"/>
  <c r="RGB56" i="3"/>
  <c r="RGC56" i="3" s="1"/>
  <c r="RGD56" i="3" s="1"/>
  <c r="RGE56" i="3" s="1"/>
  <c r="RGF56" i="3" s="1"/>
  <c r="RGG56" i="3" s="1"/>
  <c r="RGH56" i="3" s="1"/>
  <c r="RGI56" i="3" s="1"/>
  <c r="RGJ56" i="3" s="1"/>
  <c r="RGK56" i="3" s="1"/>
  <c r="RGL56" i="3"/>
  <c r="RFL56" i="3"/>
  <c r="RFM56" i="3" s="1"/>
  <c r="RFN56" i="3" s="1"/>
  <c r="RFO56" i="3" s="1"/>
  <c r="RFP56" i="3" s="1"/>
  <c r="RFQ56" i="3" s="1"/>
  <c r="RFR56" i="3" s="1"/>
  <c r="RFS56" i="3" s="1"/>
  <c r="RFT56" i="3" s="1"/>
  <c r="RFU56" i="3" s="1"/>
  <c r="RFV56" i="3"/>
  <c r="REV56" i="3"/>
  <c r="REW56" i="3" s="1"/>
  <c r="REX56" i="3" s="1"/>
  <c r="REY56" i="3" s="1"/>
  <c r="REZ56" i="3" s="1"/>
  <c r="RFA56" i="3" s="1"/>
  <c r="RFB56" i="3" s="1"/>
  <c r="RFC56" i="3" s="1"/>
  <c r="RFD56" i="3" s="1"/>
  <c r="RFE56" i="3" s="1"/>
  <c r="RFF56" i="3"/>
  <c r="REF56" i="3"/>
  <c r="REG56" i="3" s="1"/>
  <c r="REH56" i="3" s="1"/>
  <c r="REI56" i="3" s="1"/>
  <c r="REJ56" i="3" s="1"/>
  <c r="REK56" i="3" s="1"/>
  <c r="REL56" i="3" s="1"/>
  <c r="REM56" i="3" s="1"/>
  <c r="REN56" i="3" s="1"/>
  <c r="REO56" i="3" s="1"/>
  <c r="REP56" i="3"/>
  <c r="RDP56" i="3"/>
  <c r="RDQ56" i="3" s="1"/>
  <c r="RDR56" i="3" s="1"/>
  <c r="RDS56" i="3" s="1"/>
  <c r="RDT56" i="3" s="1"/>
  <c r="RDU56" i="3" s="1"/>
  <c r="RDV56" i="3" s="1"/>
  <c r="RDW56" i="3" s="1"/>
  <c r="RDX56" i="3" s="1"/>
  <c r="RDY56" i="3" s="1"/>
  <c r="RDZ56" i="3"/>
  <c r="RCZ56" i="3"/>
  <c r="RDA56" i="3" s="1"/>
  <c r="RDB56" i="3" s="1"/>
  <c r="RDC56" i="3" s="1"/>
  <c r="RDD56" i="3" s="1"/>
  <c r="RDE56" i="3" s="1"/>
  <c r="RDF56" i="3" s="1"/>
  <c r="RDG56" i="3" s="1"/>
  <c r="RDH56" i="3" s="1"/>
  <c r="RDI56" i="3" s="1"/>
  <c r="RDJ56" i="3"/>
  <c r="RCJ56" i="3"/>
  <c r="RCK56" i="3" s="1"/>
  <c r="RCL56" i="3" s="1"/>
  <c r="RCM56" i="3" s="1"/>
  <c r="RCN56" i="3" s="1"/>
  <c r="RCO56" i="3" s="1"/>
  <c r="RCP56" i="3" s="1"/>
  <c r="RCQ56" i="3" s="1"/>
  <c r="RCR56" i="3" s="1"/>
  <c r="RCS56" i="3" s="1"/>
  <c r="RCT56" i="3"/>
  <c r="RBT56" i="3"/>
  <c r="RBU56" i="3" s="1"/>
  <c r="RBV56" i="3" s="1"/>
  <c r="RBW56" i="3" s="1"/>
  <c r="RBX56" i="3" s="1"/>
  <c r="RBY56" i="3" s="1"/>
  <c r="RBZ56" i="3" s="1"/>
  <c r="RCA56" i="3" s="1"/>
  <c r="RCB56" i="3" s="1"/>
  <c r="RCC56" i="3" s="1"/>
  <c r="RCD56" i="3"/>
  <c r="RBD56" i="3"/>
  <c r="RBE56" i="3" s="1"/>
  <c r="RBF56" i="3" s="1"/>
  <c r="RBG56" i="3" s="1"/>
  <c r="RBH56" i="3" s="1"/>
  <c r="RBI56" i="3" s="1"/>
  <c r="RBJ56" i="3" s="1"/>
  <c r="RBK56" i="3" s="1"/>
  <c r="RBL56" i="3" s="1"/>
  <c r="RBM56" i="3" s="1"/>
  <c r="RBN56" i="3"/>
  <c r="RAN56" i="3"/>
  <c r="RAO56" i="3" s="1"/>
  <c r="RAP56" i="3" s="1"/>
  <c r="RAQ56" i="3" s="1"/>
  <c r="RAR56" i="3" s="1"/>
  <c r="RAS56" i="3" s="1"/>
  <c r="RAT56" i="3" s="1"/>
  <c r="RAU56" i="3" s="1"/>
  <c r="RAV56" i="3" s="1"/>
  <c r="RAW56" i="3" s="1"/>
  <c r="RAX56" i="3"/>
  <c r="QZX56" i="3"/>
  <c r="QZY56" i="3" s="1"/>
  <c r="QZZ56" i="3" s="1"/>
  <c r="RAA56" i="3" s="1"/>
  <c r="RAB56" i="3" s="1"/>
  <c r="RAC56" i="3" s="1"/>
  <c r="RAD56" i="3" s="1"/>
  <c r="RAE56" i="3" s="1"/>
  <c r="RAF56" i="3" s="1"/>
  <c r="RAG56" i="3" s="1"/>
  <c r="RAH56" i="3"/>
  <c r="QZH56" i="3"/>
  <c r="QZI56" i="3" s="1"/>
  <c r="QZJ56" i="3" s="1"/>
  <c r="QZK56" i="3" s="1"/>
  <c r="QZL56" i="3" s="1"/>
  <c r="QZM56" i="3" s="1"/>
  <c r="QZN56" i="3" s="1"/>
  <c r="QZO56" i="3" s="1"/>
  <c r="QZP56" i="3" s="1"/>
  <c r="QZQ56" i="3" s="1"/>
  <c r="QZR56" i="3"/>
  <c r="QYR56" i="3"/>
  <c r="QYS56" i="3" s="1"/>
  <c r="QYT56" i="3" s="1"/>
  <c r="QYU56" i="3" s="1"/>
  <c r="QYV56" i="3" s="1"/>
  <c r="QYW56" i="3" s="1"/>
  <c r="QYX56" i="3" s="1"/>
  <c r="QYY56" i="3" s="1"/>
  <c r="QYZ56" i="3" s="1"/>
  <c r="QZA56" i="3" s="1"/>
  <c r="QZB56" i="3"/>
  <c r="QYB56" i="3"/>
  <c r="QYC56" i="3" s="1"/>
  <c r="QYD56" i="3" s="1"/>
  <c r="QYE56" i="3" s="1"/>
  <c r="QYF56" i="3" s="1"/>
  <c r="QYG56" i="3" s="1"/>
  <c r="QYH56" i="3" s="1"/>
  <c r="QYI56" i="3" s="1"/>
  <c r="QYJ56" i="3" s="1"/>
  <c r="QYK56" i="3" s="1"/>
  <c r="QYL56" i="3"/>
  <c r="QXL56" i="3"/>
  <c r="QXM56" i="3" s="1"/>
  <c r="QXN56" i="3" s="1"/>
  <c r="QXO56" i="3" s="1"/>
  <c r="QXP56" i="3" s="1"/>
  <c r="QXQ56" i="3" s="1"/>
  <c r="QXR56" i="3" s="1"/>
  <c r="QXS56" i="3" s="1"/>
  <c r="QXT56" i="3" s="1"/>
  <c r="QXU56" i="3" s="1"/>
  <c r="QXV56" i="3"/>
  <c r="QWV56" i="3"/>
  <c r="QWW56" i="3" s="1"/>
  <c r="QWX56" i="3" s="1"/>
  <c r="QWY56" i="3" s="1"/>
  <c r="QWZ56" i="3" s="1"/>
  <c r="QXA56" i="3" s="1"/>
  <c r="QXB56" i="3" s="1"/>
  <c r="QXC56" i="3" s="1"/>
  <c r="QXD56" i="3" s="1"/>
  <c r="QXE56" i="3" s="1"/>
  <c r="QXF56" i="3"/>
  <c r="QWF56" i="3"/>
  <c r="QWG56" i="3" s="1"/>
  <c r="QWH56" i="3" s="1"/>
  <c r="QWI56" i="3" s="1"/>
  <c r="QWJ56" i="3" s="1"/>
  <c r="QWK56" i="3" s="1"/>
  <c r="QWL56" i="3" s="1"/>
  <c r="QWM56" i="3" s="1"/>
  <c r="QWN56" i="3" s="1"/>
  <c r="QWO56" i="3" s="1"/>
  <c r="QWP56" i="3"/>
  <c r="QVP56" i="3"/>
  <c r="QVQ56" i="3" s="1"/>
  <c r="QVR56" i="3" s="1"/>
  <c r="QVS56" i="3" s="1"/>
  <c r="QVT56" i="3" s="1"/>
  <c r="QVU56" i="3" s="1"/>
  <c r="QVV56" i="3" s="1"/>
  <c r="QVW56" i="3" s="1"/>
  <c r="QVX56" i="3" s="1"/>
  <c r="QVY56" i="3" s="1"/>
  <c r="QVZ56" i="3"/>
  <c r="QUZ56" i="3"/>
  <c r="QVA56" i="3" s="1"/>
  <c r="QVB56" i="3" s="1"/>
  <c r="QVC56" i="3" s="1"/>
  <c r="QVD56" i="3" s="1"/>
  <c r="QVE56" i="3" s="1"/>
  <c r="QVF56" i="3" s="1"/>
  <c r="QVG56" i="3" s="1"/>
  <c r="QVH56" i="3" s="1"/>
  <c r="QVI56" i="3" s="1"/>
  <c r="QVJ56" i="3"/>
  <c r="QUJ56" i="3"/>
  <c r="QUK56" i="3" s="1"/>
  <c r="QUL56" i="3" s="1"/>
  <c r="QUM56" i="3" s="1"/>
  <c r="QUN56" i="3" s="1"/>
  <c r="QUO56" i="3" s="1"/>
  <c r="QUP56" i="3" s="1"/>
  <c r="QUQ56" i="3" s="1"/>
  <c r="QUR56" i="3" s="1"/>
  <c r="QUS56" i="3" s="1"/>
  <c r="QUT56" i="3"/>
  <c r="QTT56" i="3"/>
  <c r="QTU56" i="3" s="1"/>
  <c r="QTV56" i="3" s="1"/>
  <c r="QTW56" i="3" s="1"/>
  <c r="QTX56" i="3" s="1"/>
  <c r="QTY56" i="3" s="1"/>
  <c r="QTZ56" i="3" s="1"/>
  <c r="QUA56" i="3" s="1"/>
  <c r="QUB56" i="3" s="1"/>
  <c r="QUC56" i="3" s="1"/>
  <c r="QUD56" i="3"/>
  <c r="QTD56" i="3"/>
  <c r="QTE56" i="3" s="1"/>
  <c r="QTF56" i="3" s="1"/>
  <c r="QTG56" i="3" s="1"/>
  <c r="QTH56" i="3" s="1"/>
  <c r="QTI56" i="3" s="1"/>
  <c r="QTJ56" i="3" s="1"/>
  <c r="QTK56" i="3" s="1"/>
  <c r="QTL56" i="3" s="1"/>
  <c r="QTM56" i="3" s="1"/>
  <c r="QTN56" i="3"/>
  <c r="QSN56" i="3"/>
  <c r="QSO56" i="3" s="1"/>
  <c r="QSP56" i="3" s="1"/>
  <c r="QSQ56" i="3" s="1"/>
  <c r="QSR56" i="3" s="1"/>
  <c r="QSS56" i="3" s="1"/>
  <c r="QST56" i="3" s="1"/>
  <c r="QSU56" i="3" s="1"/>
  <c r="QSV56" i="3" s="1"/>
  <c r="QSW56" i="3" s="1"/>
  <c r="QSX56" i="3"/>
  <c r="QRX56" i="3"/>
  <c r="QRY56" i="3" s="1"/>
  <c r="QRZ56" i="3" s="1"/>
  <c r="QSA56" i="3" s="1"/>
  <c r="QSB56" i="3" s="1"/>
  <c r="QSC56" i="3" s="1"/>
  <c r="QSD56" i="3" s="1"/>
  <c r="QSE56" i="3" s="1"/>
  <c r="QSF56" i="3" s="1"/>
  <c r="QSG56" i="3" s="1"/>
  <c r="QSH56" i="3"/>
  <c r="QRH56" i="3"/>
  <c r="QRI56" i="3" s="1"/>
  <c r="QRJ56" i="3" s="1"/>
  <c r="QRK56" i="3" s="1"/>
  <c r="QRL56" i="3" s="1"/>
  <c r="QRM56" i="3" s="1"/>
  <c r="QRN56" i="3" s="1"/>
  <c r="QRO56" i="3" s="1"/>
  <c r="QRP56" i="3" s="1"/>
  <c r="QRQ56" i="3" s="1"/>
  <c r="QRR56" i="3"/>
  <c r="QQR56" i="3"/>
  <c r="QQS56" i="3" s="1"/>
  <c r="QQT56" i="3" s="1"/>
  <c r="QQU56" i="3" s="1"/>
  <c r="QQV56" i="3" s="1"/>
  <c r="QQW56" i="3" s="1"/>
  <c r="QQX56" i="3" s="1"/>
  <c r="QQY56" i="3" s="1"/>
  <c r="QQZ56" i="3" s="1"/>
  <c r="QRA56" i="3" s="1"/>
  <c r="QRB56" i="3"/>
  <c r="QQB56" i="3"/>
  <c r="QQC56" i="3" s="1"/>
  <c r="QQD56" i="3" s="1"/>
  <c r="QQE56" i="3" s="1"/>
  <c r="QQF56" i="3" s="1"/>
  <c r="QQG56" i="3" s="1"/>
  <c r="QQH56" i="3" s="1"/>
  <c r="QQI56" i="3" s="1"/>
  <c r="QQJ56" i="3" s="1"/>
  <c r="QQK56" i="3" s="1"/>
  <c r="QQL56" i="3"/>
  <c r="QPL56" i="3"/>
  <c r="QPM56" i="3" s="1"/>
  <c r="QPN56" i="3" s="1"/>
  <c r="QPO56" i="3" s="1"/>
  <c r="QPP56" i="3" s="1"/>
  <c r="QPQ56" i="3" s="1"/>
  <c r="QPR56" i="3" s="1"/>
  <c r="QPS56" i="3" s="1"/>
  <c r="QPT56" i="3" s="1"/>
  <c r="QPU56" i="3" s="1"/>
  <c r="QPV56" i="3"/>
  <c r="QOV56" i="3"/>
  <c r="QOW56" i="3" s="1"/>
  <c r="QOX56" i="3" s="1"/>
  <c r="QOY56" i="3" s="1"/>
  <c r="QOZ56" i="3" s="1"/>
  <c r="QPA56" i="3" s="1"/>
  <c r="QPB56" i="3" s="1"/>
  <c r="QPC56" i="3" s="1"/>
  <c r="QPD56" i="3" s="1"/>
  <c r="QPE56" i="3" s="1"/>
  <c r="QPF56" i="3"/>
  <c r="QOF56" i="3"/>
  <c r="QOG56" i="3" s="1"/>
  <c r="QOH56" i="3" s="1"/>
  <c r="QOI56" i="3" s="1"/>
  <c r="QOJ56" i="3" s="1"/>
  <c r="QOK56" i="3" s="1"/>
  <c r="QOL56" i="3" s="1"/>
  <c r="QOM56" i="3" s="1"/>
  <c r="QON56" i="3" s="1"/>
  <c r="QOO56" i="3" s="1"/>
  <c r="QOP56" i="3"/>
  <c r="QNP56" i="3"/>
  <c r="QNQ56" i="3" s="1"/>
  <c r="QNR56" i="3" s="1"/>
  <c r="QNS56" i="3" s="1"/>
  <c r="QNT56" i="3" s="1"/>
  <c r="QNU56" i="3" s="1"/>
  <c r="QNV56" i="3" s="1"/>
  <c r="QNW56" i="3" s="1"/>
  <c r="QNX56" i="3" s="1"/>
  <c r="QNY56" i="3" s="1"/>
  <c r="QNZ56" i="3"/>
  <c r="QMZ56" i="3"/>
  <c r="QNA56" i="3" s="1"/>
  <c r="QNB56" i="3" s="1"/>
  <c r="QNC56" i="3" s="1"/>
  <c r="QND56" i="3" s="1"/>
  <c r="QNE56" i="3" s="1"/>
  <c r="QNF56" i="3" s="1"/>
  <c r="QNG56" i="3" s="1"/>
  <c r="QNH56" i="3" s="1"/>
  <c r="QNI56" i="3" s="1"/>
  <c r="QNJ56" i="3"/>
  <c r="QMJ56" i="3"/>
  <c r="QMK56" i="3" s="1"/>
  <c r="QML56" i="3" s="1"/>
  <c r="QMM56" i="3" s="1"/>
  <c r="QMN56" i="3" s="1"/>
  <c r="QMO56" i="3" s="1"/>
  <c r="QMP56" i="3" s="1"/>
  <c r="QMQ56" i="3" s="1"/>
  <c r="QMR56" i="3" s="1"/>
  <c r="QMS56" i="3" s="1"/>
  <c r="QMT56" i="3"/>
  <c r="QLT56" i="3"/>
  <c r="QLU56" i="3" s="1"/>
  <c r="QLV56" i="3" s="1"/>
  <c r="QLW56" i="3" s="1"/>
  <c r="QLX56" i="3" s="1"/>
  <c r="QLY56" i="3" s="1"/>
  <c r="QLZ56" i="3" s="1"/>
  <c r="QMA56" i="3" s="1"/>
  <c r="QMB56" i="3" s="1"/>
  <c r="QMC56" i="3" s="1"/>
  <c r="QMD56" i="3"/>
  <c r="QLD56" i="3"/>
  <c r="QLE56" i="3" s="1"/>
  <c r="QLF56" i="3" s="1"/>
  <c r="QLG56" i="3" s="1"/>
  <c r="QLH56" i="3" s="1"/>
  <c r="QLI56" i="3" s="1"/>
  <c r="QLJ56" i="3" s="1"/>
  <c r="QLK56" i="3" s="1"/>
  <c r="QLL56" i="3" s="1"/>
  <c r="QLM56" i="3" s="1"/>
  <c r="QLN56" i="3"/>
  <c r="QKN56" i="3"/>
  <c r="QKO56" i="3" s="1"/>
  <c r="QKP56" i="3" s="1"/>
  <c r="QKQ56" i="3" s="1"/>
  <c r="QKR56" i="3" s="1"/>
  <c r="QKS56" i="3" s="1"/>
  <c r="QKT56" i="3" s="1"/>
  <c r="QKU56" i="3" s="1"/>
  <c r="QKV56" i="3" s="1"/>
  <c r="QKW56" i="3" s="1"/>
  <c r="QKX56" i="3"/>
  <c r="QJX56" i="3"/>
  <c r="QJY56" i="3" s="1"/>
  <c r="QJZ56" i="3" s="1"/>
  <c r="QKA56" i="3" s="1"/>
  <c r="QKB56" i="3" s="1"/>
  <c r="QKC56" i="3" s="1"/>
  <c r="QKD56" i="3" s="1"/>
  <c r="QKE56" i="3" s="1"/>
  <c r="QKF56" i="3" s="1"/>
  <c r="QKG56" i="3" s="1"/>
  <c r="QKH56" i="3"/>
  <c r="QJH56" i="3"/>
  <c r="QJI56" i="3" s="1"/>
  <c r="QJJ56" i="3" s="1"/>
  <c r="QJK56" i="3" s="1"/>
  <c r="QJL56" i="3" s="1"/>
  <c r="QJM56" i="3" s="1"/>
  <c r="QJN56" i="3" s="1"/>
  <c r="QJO56" i="3" s="1"/>
  <c r="QJP56" i="3" s="1"/>
  <c r="QJQ56" i="3" s="1"/>
  <c r="QJR56" i="3"/>
  <c r="QIR56" i="3"/>
  <c r="QIS56" i="3" s="1"/>
  <c r="QIT56" i="3" s="1"/>
  <c r="QIU56" i="3" s="1"/>
  <c r="QIV56" i="3" s="1"/>
  <c r="QIW56" i="3" s="1"/>
  <c r="QIX56" i="3" s="1"/>
  <c r="QIY56" i="3" s="1"/>
  <c r="QIZ56" i="3" s="1"/>
  <c r="QJA56" i="3" s="1"/>
  <c r="QJB56" i="3"/>
  <c r="QIB56" i="3"/>
  <c r="QIC56" i="3" s="1"/>
  <c r="QID56" i="3" s="1"/>
  <c r="QIE56" i="3" s="1"/>
  <c r="QIF56" i="3" s="1"/>
  <c r="QIG56" i="3" s="1"/>
  <c r="QIH56" i="3" s="1"/>
  <c r="QII56" i="3" s="1"/>
  <c r="QIJ56" i="3" s="1"/>
  <c r="QIK56" i="3" s="1"/>
  <c r="QIL56" i="3"/>
  <c r="QHL56" i="3"/>
  <c r="QHM56" i="3" s="1"/>
  <c r="QHN56" i="3" s="1"/>
  <c r="QHO56" i="3" s="1"/>
  <c r="QHP56" i="3" s="1"/>
  <c r="QHQ56" i="3" s="1"/>
  <c r="QHR56" i="3" s="1"/>
  <c r="QHS56" i="3" s="1"/>
  <c r="QHT56" i="3" s="1"/>
  <c r="QHU56" i="3" s="1"/>
  <c r="QHV56" i="3"/>
  <c r="QGV56" i="3"/>
  <c r="QGW56" i="3" s="1"/>
  <c r="QGX56" i="3" s="1"/>
  <c r="QGY56" i="3" s="1"/>
  <c r="QGZ56" i="3" s="1"/>
  <c r="QHA56" i="3" s="1"/>
  <c r="QHB56" i="3" s="1"/>
  <c r="QHC56" i="3" s="1"/>
  <c r="QHD56" i="3" s="1"/>
  <c r="QHE56" i="3" s="1"/>
  <c r="QHF56" i="3"/>
  <c r="QGF56" i="3"/>
  <c r="QGG56" i="3" s="1"/>
  <c r="QGH56" i="3" s="1"/>
  <c r="QGI56" i="3" s="1"/>
  <c r="QGJ56" i="3" s="1"/>
  <c r="QGK56" i="3" s="1"/>
  <c r="QGL56" i="3" s="1"/>
  <c r="QGM56" i="3" s="1"/>
  <c r="QGN56" i="3" s="1"/>
  <c r="QGO56" i="3" s="1"/>
  <c r="QGP56" i="3"/>
  <c r="QFP56" i="3"/>
  <c r="QFQ56" i="3" s="1"/>
  <c r="QFR56" i="3" s="1"/>
  <c r="QFS56" i="3" s="1"/>
  <c r="QFT56" i="3" s="1"/>
  <c r="QFU56" i="3" s="1"/>
  <c r="QFV56" i="3" s="1"/>
  <c r="QFW56" i="3" s="1"/>
  <c r="QFX56" i="3" s="1"/>
  <c r="QFY56" i="3" s="1"/>
  <c r="QFZ56" i="3"/>
  <c r="QEZ56" i="3"/>
  <c r="QFA56" i="3" s="1"/>
  <c r="QFB56" i="3" s="1"/>
  <c r="QFC56" i="3" s="1"/>
  <c r="QFD56" i="3" s="1"/>
  <c r="QFE56" i="3" s="1"/>
  <c r="QFF56" i="3" s="1"/>
  <c r="QFG56" i="3" s="1"/>
  <c r="QFH56" i="3" s="1"/>
  <c r="QFI56" i="3" s="1"/>
  <c r="QFJ56" i="3"/>
  <c r="QEJ56" i="3"/>
  <c r="QEK56" i="3" s="1"/>
  <c r="QEL56" i="3" s="1"/>
  <c r="QEM56" i="3" s="1"/>
  <c r="QEN56" i="3" s="1"/>
  <c r="QEO56" i="3" s="1"/>
  <c r="QEP56" i="3" s="1"/>
  <c r="QEQ56" i="3" s="1"/>
  <c r="QER56" i="3" s="1"/>
  <c r="QES56" i="3" s="1"/>
  <c r="QET56" i="3"/>
  <c r="QDT56" i="3"/>
  <c r="QDU56" i="3" s="1"/>
  <c r="QDV56" i="3" s="1"/>
  <c r="QDW56" i="3" s="1"/>
  <c r="QDX56" i="3" s="1"/>
  <c r="QDY56" i="3" s="1"/>
  <c r="QDZ56" i="3" s="1"/>
  <c r="QEA56" i="3" s="1"/>
  <c r="QEB56" i="3" s="1"/>
  <c r="QEC56" i="3" s="1"/>
  <c r="QED56" i="3"/>
  <c r="QDD56" i="3"/>
  <c r="QDE56" i="3" s="1"/>
  <c r="QDF56" i="3" s="1"/>
  <c r="QDG56" i="3" s="1"/>
  <c r="QDH56" i="3" s="1"/>
  <c r="QDI56" i="3" s="1"/>
  <c r="QDJ56" i="3" s="1"/>
  <c r="QDK56" i="3" s="1"/>
  <c r="QDL56" i="3" s="1"/>
  <c r="QDM56" i="3" s="1"/>
  <c r="QDN56" i="3"/>
  <c r="QCN56" i="3"/>
  <c r="QCO56" i="3" s="1"/>
  <c r="QCP56" i="3" s="1"/>
  <c r="QCQ56" i="3" s="1"/>
  <c r="QCR56" i="3" s="1"/>
  <c r="QCS56" i="3" s="1"/>
  <c r="QCT56" i="3" s="1"/>
  <c r="QCU56" i="3" s="1"/>
  <c r="QCV56" i="3" s="1"/>
  <c r="QCW56" i="3" s="1"/>
  <c r="QCX56" i="3"/>
  <c r="QBX56" i="3"/>
  <c r="QBY56" i="3" s="1"/>
  <c r="QBZ56" i="3" s="1"/>
  <c r="QCA56" i="3" s="1"/>
  <c r="QCB56" i="3" s="1"/>
  <c r="QCC56" i="3" s="1"/>
  <c r="QCD56" i="3" s="1"/>
  <c r="QCE56" i="3" s="1"/>
  <c r="QCF56" i="3" s="1"/>
  <c r="QCG56" i="3" s="1"/>
  <c r="QCH56" i="3"/>
  <c r="QBH56" i="3"/>
  <c r="QBI56" i="3" s="1"/>
  <c r="QBJ56" i="3" s="1"/>
  <c r="QBK56" i="3" s="1"/>
  <c r="QBL56" i="3" s="1"/>
  <c r="QBM56" i="3" s="1"/>
  <c r="QBN56" i="3" s="1"/>
  <c r="QBO56" i="3" s="1"/>
  <c r="QBP56" i="3" s="1"/>
  <c r="QBQ56" i="3" s="1"/>
  <c r="QBR56" i="3"/>
  <c r="QAR56" i="3"/>
  <c r="QAS56" i="3" s="1"/>
  <c r="QAT56" i="3" s="1"/>
  <c r="QAU56" i="3" s="1"/>
  <c r="QAV56" i="3" s="1"/>
  <c r="QAW56" i="3" s="1"/>
  <c r="QAX56" i="3" s="1"/>
  <c r="QAY56" i="3" s="1"/>
  <c r="QAZ56" i="3" s="1"/>
  <c r="QBA56" i="3" s="1"/>
  <c r="QBB56" i="3"/>
  <c r="QAB56" i="3"/>
  <c r="QAC56" i="3" s="1"/>
  <c r="QAD56" i="3" s="1"/>
  <c r="QAE56" i="3" s="1"/>
  <c r="QAF56" i="3" s="1"/>
  <c r="QAG56" i="3" s="1"/>
  <c r="QAH56" i="3" s="1"/>
  <c r="QAI56" i="3" s="1"/>
  <c r="QAJ56" i="3" s="1"/>
  <c r="QAK56" i="3" s="1"/>
  <c r="QAL56" i="3"/>
  <c r="PZL56" i="3"/>
  <c r="PZM56" i="3" s="1"/>
  <c r="PZN56" i="3" s="1"/>
  <c r="PZO56" i="3" s="1"/>
  <c r="PZP56" i="3" s="1"/>
  <c r="PZQ56" i="3" s="1"/>
  <c r="PZR56" i="3" s="1"/>
  <c r="PZS56" i="3" s="1"/>
  <c r="PZT56" i="3" s="1"/>
  <c r="PZU56" i="3" s="1"/>
  <c r="PZV56" i="3"/>
  <c r="PYV56" i="3"/>
  <c r="PYW56" i="3" s="1"/>
  <c r="PYX56" i="3" s="1"/>
  <c r="PYY56" i="3" s="1"/>
  <c r="PYZ56" i="3" s="1"/>
  <c r="PZA56" i="3" s="1"/>
  <c r="PZB56" i="3" s="1"/>
  <c r="PZC56" i="3" s="1"/>
  <c r="PZD56" i="3" s="1"/>
  <c r="PZE56" i="3" s="1"/>
  <c r="PZF56" i="3"/>
  <c r="PYF56" i="3"/>
  <c r="PYG56" i="3" s="1"/>
  <c r="PYH56" i="3" s="1"/>
  <c r="PYI56" i="3" s="1"/>
  <c r="PYJ56" i="3" s="1"/>
  <c r="PYK56" i="3" s="1"/>
  <c r="PYL56" i="3" s="1"/>
  <c r="PYM56" i="3" s="1"/>
  <c r="PYN56" i="3" s="1"/>
  <c r="PYO56" i="3" s="1"/>
  <c r="PYP56" i="3"/>
  <c r="PXP56" i="3"/>
  <c r="PXQ56" i="3" s="1"/>
  <c r="PXR56" i="3" s="1"/>
  <c r="PXS56" i="3" s="1"/>
  <c r="PXT56" i="3" s="1"/>
  <c r="PXU56" i="3" s="1"/>
  <c r="PXV56" i="3" s="1"/>
  <c r="PXW56" i="3" s="1"/>
  <c r="PXX56" i="3" s="1"/>
  <c r="PXY56" i="3" s="1"/>
  <c r="PXZ56" i="3"/>
  <c r="PWZ56" i="3"/>
  <c r="PXA56" i="3" s="1"/>
  <c r="PXB56" i="3" s="1"/>
  <c r="PXC56" i="3" s="1"/>
  <c r="PXD56" i="3" s="1"/>
  <c r="PXE56" i="3" s="1"/>
  <c r="PXF56" i="3" s="1"/>
  <c r="PXG56" i="3" s="1"/>
  <c r="PXH56" i="3" s="1"/>
  <c r="PXI56" i="3" s="1"/>
  <c r="PXJ56" i="3"/>
  <c r="PWJ56" i="3"/>
  <c r="PWK56" i="3" s="1"/>
  <c r="PWL56" i="3" s="1"/>
  <c r="PWM56" i="3" s="1"/>
  <c r="PWN56" i="3" s="1"/>
  <c r="PWO56" i="3" s="1"/>
  <c r="PWP56" i="3" s="1"/>
  <c r="PWQ56" i="3" s="1"/>
  <c r="PWR56" i="3" s="1"/>
  <c r="PWS56" i="3" s="1"/>
  <c r="PWT56" i="3"/>
  <c r="PVT56" i="3"/>
  <c r="PVU56" i="3" s="1"/>
  <c r="PVV56" i="3" s="1"/>
  <c r="PVW56" i="3" s="1"/>
  <c r="PVX56" i="3" s="1"/>
  <c r="PVY56" i="3" s="1"/>
  <c r="PVZ56" i="3" s="1"/>
  <c r="PWA56" i="3" s="1"/>
  <c r="PWB56" i="3" s="1"/>
  <c r="PWC56" i="3" s="1"/>
  <c r="PWD56" i="3"/>
  <c r="PVD56" i="3"/>
  <c r="PVE56" i="3" s="1"/>
  <c r="PVF56" i="3" s="1"/>
  <c r="PVG56" i="3" s="1"/>
  <c r="PVH56" i="3" s="1"/>
  <c r="PVI56" i="3" s="1"/>
  <c r="PVJ56" i="3" s="1"/>
  <c r="PVK56" i="3" s="1"/>
  <c r="PVL56" i="3" s="1"/>
  <c r="PVM56" i="3" s="1"/>
  <c r="PVN56" i="3"/>
  <c r="PUN56" i="3"/>
  <c r="PUO56" i="3" s="1"/>
  <c r="PUP56" i="3" s="1"/>
  <c r="PUQ56" i="3" s="1"/>
  <c r="PUR56" i="3" s="1"/>
  <c r="PUS56" i="3" s="1"/>
  <c r="PUT56" i="3" s="1"/>
  <c r="PUU56" i="3" s="1"/>
  <c r="PUV56" i="3" s="1"/>
  <c r="PUW56" i="3" s="1"/>
  <c r="PUX56" i="3"/>
  <c r="PTX56" i="3"/>
  <c r="PTY56" i="3" s="1"/>
  <c r="PTZ56" i="3" s="1"/>
  <c r="PUA56" i="3" s="1"/>
  <c r="PUB56" i="3" s="1"/>
  <c r="PUC56" i="3" s="1"/>
  <c r="PUD56" i="3" s="1"/>
  <c r="PUE56" i="3" s="1"/>
  <c r="PUF56" i="3" s="1"/>
  <c r="PUG56" i="3" s="1"/>
  <c r="PUH56" i="3"/>
  <c r="PTH56" i="3"/>
  <c r="PTI56" i="3" s="1"/>
  <c r="PTJ56" i="3" s="1"/>
  <c r="PTK56" i="3" s="1"/>
  <c r="PTL56" i="3" s="1"/>
  <c r="PTM56" i="3" s="1"/>
  <c r="PTN56" i="3" s="1"/>
  <c r="PTO56" i="3" s="1"/>
  <c r="PTP56" i="3" s="1"/>
  <c r="PTQ56" i="3" s="1"/>
  <c r="PTR56" i="3"/>
  <c r="PSR56" i="3"/>
  <c r="PSS56" i="3" s="1"/>
  <c r="PST56" i="3" s="1"/>
  <c r="PSU56" i="3" s="1"/>
  <c r="PSV56" i="3" s="1"/>
  <c r="PSW56" i="3" s="1"/>
  <c r="PSX56" i="3" s="1"/>
  <c r="PSY56" i="3" s="1"/>
  <c r="PSZ56" i="3" s="1"/>
  <c r="PTA56" i="3" s="1"/>
  <c r="PTB56" i="3"/>
  <c r="PSB56" i="3"/>
  <c r="PSC56" i="3" s="1"/>
  <c r="PSD56" i="3" s="1"/>
  <c r="PSE56" i="3" s="1"/>
  <c r="PSF56" i="3" s="1"/>
  <c r="PSG56" i="3" s="1"/>
  <c r="PSH56" i="3" s="1"/>
  <c r="PSI56" i="3" s="1"/>
  <c r="PSJ56" i="3" s="1"/>
  <c r="PSK56" i="3" s="1"/>
  <c r="PSL56" i="3"/>
  <c r="PRL56" i="3"/>
  <c r="PRM56" i="3" s="1"/>
  <c r="PRN56" i="3" s="1"/>
  <c r="PRO56" i="3" s="1"/>
  <c r="PRP56" i="3" s="1"/>
  <c r="PRQ56" i="3" s="1"/>
  <c r="PRR56" i="3" s="1"/>
  <c r="PRS56" i="3" s="1"/>
  <c r="PRT56" i="3" s="1"/>
  <c r="PRU56" i="3" s="1"/>
  <c r="PRV56" i="3"/>
  <c r="PQV56" i="3"/>
  <c r="PQW56" i="3" s="1"/>
  <c r="PQX56" i="3" s="1"/>
  <c r="PQY56" i="3" s="1"/>
  <c r="PQZ56" i="3" s="1"/>
  <c r="PRA56" i="3" s="1"/>
  <c r="PRB56" i="3" s="1"/>
  <c r="PRC56" i="3" s="1"/>
  <c r="PRD56" i="3" s="1"/>
  <c r="PRE56" i="3" s="1"/>
  <c r="PRF56" i="3"/>
  <c r="PQF56" i="3"/>
  <c r="PQG56" i="3" s="1"/>
  <c r="PQH56" i="3" s="1"/>
  <c r="PQI56" i="3" s="1"/>
  <c r="PQJ56" i="3" s="1"/>
  <c r="PQK56" i="3" s="1"/>
  <c r="PQL56" i="3" s="1"/>
  <c r="PQM56" i="3" s="1"/>
  <c r="PQN56" i="3" s="1"/>
  <c r="PQO56" i="3" s="1"/>
  <c r="PQP56" i="3"/>
  <c r="PPP56" i="3"/>
  <c r="PPQ56" i="3" s="1"/>
  <c r="PPR56" i="3" s="1"/>
  <c r="PPS56" i="3" s="1"/>
  <c r="PPT56" i="3" s="1"/>
  <c r="PPU56" i="3" s="1"/>
  <c r="PPV56" i="3" s="1"/>
  <c r="PPW56" i="3" s="1"/>
  <c r="PPX56" i="3" s="1"/>
  <c r="PPY56" i="3" s="1"/>
  <c r="PPZ56" i="3"/>
  <c r="POZ56" i="3"/>
  <c r="PPA56" i="3" s="1"/>
  <c r="PPB56" i="3" s="1"/>
  <c r="PPC56" i="3" s="1"/>
  <c r="PPD56" i="3" s="1"/>
  <c r="PPE56" i="3" s="1"/>
  <c r="PPF56" i="3" s="1"/>
  <c r="PPG56" i="3" s="1"/>
  <c r="PPH56" i="3" s="1"/>
  <c r="PPI56" i="3" s="1"/>
  <c r="PPJ56" i="3"/>
  <c r="POJ56" i="3"/>
  <c r="POK56" i="3" s="1"/>
  <c r="POL56" i="3" s="1"/>
  <c r="POM56" i="3" s="1"/>
  <c r="PON56" i="3" s="1"/>
  <c r="POO56" i="3" s="1"/>
  <c r="POP56" i="3" s="1"/>
  <c r="POQ56" i="3" s="1"/>
  <c r="POR56" i="3" s="1"/>
  <c r="POS56" i="3" s="1"/>
  <c r="POT56" i="3"/>
  <c r="PNT56" i="3"/>
  <c r="PNU56" i="3" s="1"/>
  <c r="PNV56" i="3" s="1"/>
  <c r="PNW56" i="3" s="1"/>
  <c r="PNX56" i="3" s="1"/>
  <c r="PNY56" i="3" s="1"/>
  <c r="PNZ56" i="3" s="1"/>
  <c r="POA56" i="3" s="1"/>
  <c r="POB56" i="3" s="1"/>
  <c r="POC56" i="3" s="1"/>
  <c r="POD56" i="3"/>
  <c r="PND56" i="3"/>
  <c r="PNE56" i="3" s="1"/>
  <c r="PNF56" i="3" s="1"/>
  <c r="PNG56" i="3" s="1"/>
  <c r="PNH56" i="3" s="1"/>
  <c r="PNI56" i="3" s="1"/>
  <c r="PNJ56" i="3" s="1"/>
  <c r="PNK56" i="3" s="1"/>
  <c r="PNL56" i="3" s="1"/>
  <c r="PNM56" i="3" s="1"/>
  <c r="PNN56" i="3"/>
  <c r="PMN56" i="3"/>
  <c r="PMO56" i="3" s="1"/>
  <c r="PMP56" i="3" s="1"/>
  <c r="PMQ56" i="3" s="1"/>
  <c r="PMR56" i="3" s="1"/>
  <c r="PMS56" i="3" s="1"/>
  <c r="PMT56" i="3" s="1"/>
  <c r="PMU56" i="3" s="1"/>
  <c r="PMV56" i="3" s="1"/>
  <c r="PMW56" i="3" s="1"/>
  <c r="PMX56" i="3"/>
  <c r="PLX56" i="3"/>
  <c r="PLY56" i="3" s="1"/>
  <c r="PLZ56" i="3" s="1"/>
  <c r="PMA56" i="3" s="1"/>
  <c r="PMB56" i="3" s="1"/>
  <c r="PMC56" i="3" s="1"/>
  <c r="PMD56" i="3" s="1"/>
  <c r="PME56" i="3" s="1"/>
  <c r="PMF56" i="3" s="1"/>
  <c r="PMG56" i="3" s="1"/>
  <c r="PMH56" i="3"/>
  <c r="PLH56" i="3"/>
  <c r="PLI56" i="3" s="1"/>
  <c r="PLJ56" i="3" s="1"/>
  <c r="PLK56" i="3" s="1"/>
  <c r="PLL56" i="3" s="1"/>
  <c r="PLM56" i="3" s="1"/>
  <c r="PLN56" i="3" s="1"/>
  <c r="PLO56" i="3" s="1"/>
  <c r="PLP56" i="3" s="1"/>
  <c r="PLQ56" i="3" s="1"/>
  <c r="PLR56" i="3"/>
  <c r="PKR56" i="3"/>
  <c r="PKS56" i="3" s="1"/>
  <c r="PKT56" i="3" s="1"/>
  <c r="PKU56" i="3" s="1"/>
  <c r="PKV56" i="3" s="1"/>
  <c r="PKW56" i="3" s="1"/>
  <c r="PKX56" i="3" s="1"/>
  <c r="PKY56" i="3" s="1"/>
  <c r="PKZ56" i="3" s="1"/>
  <c r="PLA56" i="3" s="1"/>
  <c r="PLB56" i="3"/>
  <c r="PKB56" i="3"/>
  <c r="PKC56" i="3" s="1"/>
  <c r="PKD56" i="3" s="1"/>
  <c r="PKE56" i="3" s="1"/>
  <c r="PKF56" i="3" s="1"/>
  <c r="PKG56" i="3" s="1"/>
  <c r="PKH56" i="3" s="1"/>
  <c r="PKI56" i="3" s="1"/>
  <c r="PKJ56" i="3" s="1"/>
  <c r="PKK56" i="3" s="1"/>
  <c r="PKL56" i="3"/>
  <c r="PJL56" i="3"/>
  <c r="PJM56" i="3" s="1"/>
  <c r="PJN56" i="3" s="1"/>
  <c r="PJO56" i="3" s="1"/>
  <c r="PJP56" i="3" s="1"/>
  <c r="PJQ56" i="3" s="1"/>
  <c r="PJR56" i="3" s="1"/>
  <c r="PJS56" i="3" s="1"/>
  <c r="PJT56" i="3" s="1"/>
  <c r="PJU56" i="3" s="1"/>
  <c r="PJV56" i="3"/>
  <c r="PIV56" i="3"/>
  <c r="PIW56" i="3" s="1"/>
  <c r="PIX56" i="3" s="1"/>
  <c r="PIY56" i="3" s="1"/>
  <c r="PIZ56" i="3" s="1"/>
  <c r="PJA56" i="3" s="1"/>
  <c r="PJB56" i="3" s="1"/>
  <c r="PJC56" i="3" s="1"/>
  <c r="PJD56" i="3" s="1"/>
  <c r="PJE56" i="3" s="1"/>
  <c r="PJF56" i="3"/>
  <c r="PIF56" i="3"/>
  <c r="PIG56" i="3" s="1"/>
  <c r="PIH56" i="3" s="1"/>
  <c r="PII56" i="3" s="1"/>
  <c r="PIJ56" i="3" s="1"/>
  <c r="PIK56" i="3" s="1"/>
  <c r="PIL56" i="3" s="1"/>
  <c r="PIM56" i="3" s="1"/>
  <c r="PIN56" i="3" s="1"/>
  <c r="PIO56" i="3" s="1"/>
  <c r="PIP56" i="3"/>
  <c r="PHP56" i="3"/>
  <c r="PHQ56" i="3" s="1"/>
  <c r="PHR56" i="3" s="1"/>
  <c r="PHS56" i="3" s="1"/>
  <c r="PHT56" i="3" s="1"/>
  <c r="PHU56" i="3" s="1"/>
  <c r="PHV56" i="3" s="1"/>
  <c r="PHW56" i="3" s="1"/>
  <c r="PHX56" i="3" s="1"/>
  <c r="PHY56" i="3" s="1"/>
  <c r="PHZ56" i="3"/>
  <c r="PGZ56" i="3"/>
  <c r="PHA56" i="3" s="1"/>
  <c r="PHB56" i="3" s="1"/>
  <c r="PHC56" i="3" s="1"/>
  <c r="PHD56" i="3" s="1"/>
  <c r="PHE56" i="3" s="1"/>
  <c r="PHF56" i="3" s="1"/>
  <c r="PHG56" i="3" s="1"/>
  <c r="PHH56" i="3" s="1"/>
  <c r="PHI56" i="3" s="1"/>
  <c r="PHJ56" i="3"/>
  <c r="PGJ56" i="3"/>
  <c r="PGK56" i="3" s="1"/>
  <c r="PGL56" i="3" s="1"/>
  <c r="PGM56" i="3" s="1"/>
  <c r="PGN56" i="3" s="1"/>
  <c r="PGO56" i="3" s="1"/>
  <c r="PGP56" i="3" s="1"/>
  <c r="PGQ56" i="3" s="1"/>
  <c r="PGR56" i="3" s="1"/>
  <c r="PGS56" i="3" s="1"/>
  <c r="PGT56" i="3"/>
  <c r="PFT56" i="3"/>
  <c r="PFU56" i="3" s="1"/>
  <c r="PFV56" i="3" s="1"/>
  <c r="PFW56" i="3" s="1"/>
  <c r="PFX56" i="3" s="1"/>
  <c r="PFY56" i="3" s="1"/>
  <c r="PFZ56" i="3" s="1"/>
  <c r="PGA56" i="3" s="1"/>
  <c r="PGB56" i="3" s="1"/>
  <c r="PGC56" i="3" s="1"/>
  <c r="PGD56" i="3"/>
  <c r="PFD56" i="3"/>
  <c r="PFE56" i="3" s="1"/>
  <c r="PFF56" i="3" s="1"/>
  <c r="PFG56" i="3" s="1"/>
  <c r="PFH56" i="3" s="1"/>
  <c r="PFI56" i="3" s="1"/>
  <c r="PFJ56" i="3" s="1"/>
  <c r="PFK56" i="3" s="1"/>
  <c r="PFL56" i="3" s="1"/>
  <c r="PFM56" i="3" s="1"/>
  <c r="PFN56" i="3"/>
  <c r="PEN56" i="3"/>
  <c r="PEO56" i="3" s="1"/>
  <c r="PEP56" i="3" s="1"/>
  <c r="PEQ56" i="3" s="1"/>
  <c r="PER56" i="3" s="1"/>
  <c r="PES56" i="3" s="1"/>
  <c r="PET56" i="3" s="1"/>
  <c r="PEU56" i="3" s="1"/>
  <c r="PEV56" i="3" s="1"/>
  <c r="PEW56" i="3" s="1"/>
  <c r="PEX56" i="3"/>
  <c r="PDX56" i="3"/>
  <c r="PDY56" i="3" s="1"/>
  <c r="PDZ56" i="3" s="1"/>
  <c r="PEA56" i="3" s="1"/>
  <c r="PEB56" i="3" s="1"/>
  <c r="PEC56" i="3" s="1"/>
  <c r="PED56" i="3" s="1"/>
  <c r="PEE56" i="3" s="1"/>
  <c r="PEF56" i="3" s="1"/>
  <c r="PEG56" i="3" s="1"/>
  <c r="PEH56" i="3"/>
  <c r="PDH56" i="3"/>
  <c r="PDI56" i="3" s="1"/>
  <c r="PDJ56" i="3" s="1"/>
  <c r="PDK56" i="3" s="1"/>
  <c r="PDL56" i="3" s="1"/>
  <c r="PDM56" i="3" s="1"/>
  <c r="PDN56" i="3" s="1"/>
  <c r="PDO56" i="3" s="1"/>
  <c r="PDP56" i="3" s="1"/>
  <c r="PDQ56" i="3" s="1"/>
  <c r="PDR56" i="3"/>
  <c r="PCR56" i="3"/>
  <c r="PCS56" i="3" s="1"/>
  <c r="PCT56" i="3" s="1"/>
  <c r="PCU56" i="3" s="1"/>
  <c r="PCV56" i="3" s="1"/>
  <c r="PCW56" i="3" s="1"/>
  <c r="PCX56" i="3" s="1"/>
  <c r="PCY56" i="3" s="1"/>
  <c r="PCZ56" i="3" s="1"/>
  <c r="PDA56" i="3" s="1"/>
  <c r="PDB56" i="3"/>
  <c r="PCB56" i="3"/>
  <c r="PCC56" i="3" s="1"/>
  <c r="PCD56" i="3" s="1"/>
  <c r="PCE56" i="3" s="1"/>
  <c r="PCF56" i="3" s="1"/>
  <c r="PCG56" i="3" s="1"/>
  <c r="PCH56" i="3" s="1"/>
  <c r="PCI56" i="3" s="1"/>
  <c r="PCJ56" i="3" s="1"/>
  <c r="PCK56" i="3" s="1"/>
  <c r="PCL56" i="3"/>
  <c r="PBL56" i="3"/>
  <c r="PBM56" i="3" s="1"/>
  <c r="PBN56" i="3" s="1"/>
  <c r="PBO56" i="3" s="1"/>
  <c r="PBP56" i="3" s="1"/>
  <c r="PBQ56" i="3" s="1"/>
  <c r="PBR56" i="3" s="1"/>
  <c r="PBS56" i="3" s="1"/>
  <c r="PBT56" i="3" s="1"/>
  <c r="PBU56" i="3" s="1"/>
  <c r="PBV56" i="3"/>
  <c r="PAV56" i="3"/>
  <c r="PAW56" i="3" s="1"/>
  <c r="PAX56" i="3" s="1"/>
  <c r="PAY56" i="3" s="1"/>
  <c r="PAZ56" i="3" s="1"/>
  <c r="PBA56" i="3" s="1"/>
  <c r="PBB56" i="3" s="1"/>
  <c r="PBC56" i="3" s="1"/>
  <c r="PBD56" i="3" s="1"/>
  <c r="PBE56" i="3" s="1"/>
  <c r="PBF56" i="3"/>
  <c r="PAF56" i="3"/>
  <c r="PAG56" i="3" s="1"/>
  <c r="PAH56" i="3" s="1"/>
  <c r="PAI56" i="3" s="1"/>
  <c r="PAJ56" i="3" s="1"/>
  <c r="PAK56" i="3" s="1"/>
  <c r="PAL56" i="3" s="1"/>
  <c r="PAM56" i="3" s="1"/>
  <c r="PAN56" i="3" s="1"/>
  <c r="PAO56" i="3" s="1"/>
  <c r="PAP56" i="3"/>
  <c r="OZP56" i="3"/>
  <c r="OZQ56" i="3" s="1"/>
  <c r="OZR56" i="3" s="1"/>
  <c r="OZS56" i="3" s="1"/>
  <c r="OZT56" i="3" s="1"/>
  <c r="OZU56" i="3" s="1"/>
  <c r="OZV56" i="3" s="1"/>
  <c r="OZW56" i="3" s="1"/>
  <c r="OZX56" i="3" s="1"/>
  <c r="OZY56" i="3" s="1"/>
  <c r="OZZ56" i="3"/>
  <c r="OYZ56" i="3"/>
  <c r="OZA56" i="3" s="1"/>
  <c r="OZB56" i="3" s="1"/>
  <c r="OZC56" i="3" s="1"/>
  <c r="OZD56" i="3" s="1"/>
  <c r="OZE56" i="3" s="1"/>
  <c r="OZF56" i="3" s="1"/>
  <c r="OZG56" i="3" s="1"/>
  <c r="OZH56" i="3" s="1"/>
  <c r="OZI56" i="3" s="1"/>
  <c r="OZJ56" i="3"/>
  <c r="OYJ56" i="3"/>
  <c r="OYK56" i="3" s="1"/>
  <c r="OYL56" i="3" s="1"/>
  <c r="OYM56" i="3" s="1"/>
  <c r="OYN56" i="3" s="1"/>
  <c r="OYO56" i="3" s="1"/>
  <c r="OYP56" i="3" s="1"/>
  <c r="OYQ56" i="3" s="1"/>
  <c r="OYR56" i="3" s="1"/>
  <c r="OYS56" i="3" s="1"/>
  <c r="OYT56" i="3"/>
  <c r="OXT56" i="3"/>
  <c r="OXU56" i="3" s="1"/>
  <c r="OXV56" i="3" s="1"/>
  <c r="OXW56" i="3" s="1"/>
  <c r="OXX56" i="3" s="1"/>
  <c r="OXY56" i="3" s="1"/>
  <c r="OXZ56" i="3" s="1"/>
  <c r="OYA56" i="3" s="1"/>
  <c r="OYB56" i="3" s="1"/>
  <c r="OYC56" i="3" s="1"/>
  <c r="OYD56" i="3"/>
  <c r="OXD56" i="3"/>
  <c r="OXE56" i="3" s="1"/>
  <c r="OXF56" i="3" s="1"/>
  <c r="OXG56" i="3" s="1"/>
  <c r="OXH56" i="3" s="1"/>
  <c r="OXI56" i="3" s="1"/>
  <c r="OXJ56" i="3" s="1"/>
  <c r="OXK56" i="3" s="1"/>
  <c r="OXL56" i="3" s="1"/>
  <c r="OXM56" i="3" s="1"/>
  <c r="OXN56" i="3"/>
  <c r="OWN56" i="3"/>
  <c r="OWO56" i="3" s="1"/>
  <c r="OWP56" i="3" s="1"/>
  <c r="OWQ56" i="3" s="1"/>
  <c r="OWR56" i="3" s="1"/>
  <c r="OWS56" i="3" s="1"/>
  <c r="OWT56" i="3" s="1"/>
  <c r="OWU56" i="3" s="1"/>
  <c r="OWV56" i="3" s="1"/>
  <c r="OWW56" i="3" s="1"/>
  <c r="OWX56" i="3"/>
  <c r="OVX56" i="3"/>
  <c r="OVY56" i="3" s="1"/>
  <c r="OVZ56" i="3" s="1"/>
  <c r="OWA56" i="3" s="1"/>
  <c r="OWB56" i="3" s="1"/>
  <c r="OWC56" i="3" s="1"/>
  <c r="OWD56" i="3" s="1"/>
  <c r="OWE56" i="3" s="1"/>
  <c r="OWF56" i="3" s="1"/>
  <c r="OWG56" i="3" s="1"/>
  <c r="OWH56" i="3"/>
  <c r="OVH56" i="3"/>
  <c r="OVI56" i="3" s="1"/>
  <c r="OVJ56" i="3" s="1"/>
  <c r="OVK56" i="3" s="1"/>
  <c r="OVL56" i="3" s="1"/>
  <c r="OVM56" i="3" s="1"/>
  <c r="OVN56" i="3" s="1"/>
  <c r="OVO56" i="3" s="1"/>
  <c r="OVP56" i="3" s="1"/>
  <c r="OVQ56" i="3" s="1"/>
  <c r="OVR56" i="3"/>
  <c r="OUR56" i="3"/>
  <c r="OUS56" i="3" s="1"/>
  <c r="OUT56" i="3" s="1"/>
  <c r="OUU56" i="3" s="1"/>
  <c r="OUV56" i="3" s="1"/>
  <c r="OUW56" i="3" s="1"/>
  <c r="OUX56" i="3" s="1"/>
  <c r="OUY56" i="3" s="1"/>
  <c r="OUZ56" i="3" s="1"/>
  <c r="OVA56" i="3" s="1"/>
  <c r="OVB56" i="3"/>
  <c r="OUB56" i="3"/>
  <c r="OUC56" i="3" s="1"/>
  <c r="OUD56" i="3" s="1"/>
  <c r="OUE56" i="3" s="1"/>
  <c r="OUF56" i="3" s="1"/>
  <c r="OUG56" i="3" s="1"/>
  <c r="OUH56" i="3" s="1"/>
  <c r="OUI56" i="3" s="1"/>
  <c r="OUJ56" i="3" s="1"/>
  <c r="OUK56" i="3" s="1"/>
  <c r="OUL56" i="3"/>
  <c r="OTL56" i="3"/>
  <c r="OTM56" i="3" s="1"/>
  <c r="OTN56" i="3" s="1"/>
  <c r="OTO56" i="3" s="1"/>
  <c r="OTP56" i="3" s="1"/>
  <c r="OTQ56" i="3" s="1"/>
  <c r="OTR56" i="3" s="1"/>
  <c r="OTS56" i="3" s="1"/>
  <c r="OTT56" i="3" s="1"/>
  <c r="OTU56" i="3" s="1"/>
  <c r="OTV56" i="3"/>
  <c r="OSV56" i="3"/>
  <c r="OSW56" i="3" s="1"/>
  <c r="OSX56" i="3" s="1"/>
  <c r="OSY56" i="3" s="1"/>
  <c r="OSZ56" i="3" s="1"/>
  <c r="OTA56" i="3" s="1"/>
  <c r="OTB56" i="3" s="1"/>
  <c r="OTC56" i="3" s="1"/>
  <c r="OTD56" i="3" s="1"/>
  <c r="OTE56" i="3" s="1"/>
  <c r="OTF56" i="3"/>
  <c r="OSF56" i="3"/>
  <c r="OSG56" i="3" s="1"/>
  <c r="OSH56" i="3" s="1"/>
  <c r="OSI56" i="3" s="1"/>
  <c r="OSJ56" i="3" s="1"/>
  <c r="OSK56" i="3" s="1"/>
  <c r="OSL56" i="3" s="1"/>
  <c r="OSM56" i="3" s="1"/>
  <c r="OSN56" i="3" s="1"/>
  <c r="OSO56" i="3" s="1"/>
  <c r="OSP56" i="3"/>
  <c r="ORP56" i="3"/>
  <c r="ORQ56" i="3" s="1"/>
  <c r="ORR56" i="3" s="1"/>
  <c r="ORS56" i="3" s="1"/>
  <c r="ORT56" i="3" s="1"/>
  <c r="ORU56" i="3" s="1"/>
  <c r="ORV56" i="3" s="1"/>
  <c r="ORW56" i="3" s="1"/>
  <c r="ORX56" i="3" s="1"/>
  <c r="ORY56" i="3" s="1"/>
  <c r="ORZ56" i="3"/>
  <c r="OQZ56" i="3"/>
  <c r="ORA56" i="3" s="1"/>
  <c r="ORB56" i="3" s="1"/>
  <c r="ORC56" i="3" s="1"/>
  <c r="ORD56" i="3" s="1"/>
  <c r="ORE56" i="3" s="1"/>
  <c r="ORF56" i="3" s="1"/>
  <c r="ORG56" i="3" s="1"/>
  <c r="ORH56" i="3" s="1"/>
  <c r="ORI56" i="3" s="1"/>
  <c r="ORJ56" i="3"/>
  <c r="OQJ56" i="3"/>
  <c r="OQK56" i="3" s="1"/>
  <c r="OQL56" i="3" s="1"/>
  <c r="OQM56" i="3" s="1"/>
  <c r="OQN56" i="3" s="1"/>
  <c r="OQO56" i="3" s="1"/>
  <c r="OQP56" i="3" s="1"/>
  <c r="OQQ56" i="3" s="1"/>
  <c r="OQR56" i="3" s="1"/>
  <c r="OQS56" i="3" s="1"/>
  <c r="OQT56" i="3"/>
  <c r="OPT56" i="3"/>
  <c r="OPU56" i="3" s="1"/>
  <c r="OPV56" i="3" s="1"/>
  <c r="OPW56" i="3" s="1"/>
  <c r="OPX56" i="3" s="1"/>
  <c r="OPY56" i="3" s="1"/>
  <c r="OPZ56" i="3" s="1"/>
  <c r="OQA56" i="3" s="1"/>
  <c r="OQB56" i="3" s="1"/>
  <c r="OQC56" i="3" s="1"/>
  <c r="OQD56" i="3"/>
  <c r="OPD56" i="3"/>
  <c r="OPE56" i="3" s="1"/>
  <c r="OPF56" i="3" s="1"/>
  <c r="OPG56" i="3" s="1"/>
  <c r="OPH56" i="3" s="1"/>
  <c r="OPI56" i="3" s="1"/>
  <c r="OPJ56" i="3" s="1"/>
  <c r="OPK56" i="3" s="1"/>
  <c r="OPL56" i="3" s="1"/>
  <c r="OPM56" i="3" s="1"/>
  <c r="OPN56" i="3"/>
  <c r="OON56" i="3"/>
  <c r="OOO56" i="3" s="1"/>
  <c r="OOP56" i="3" s="1"/>
  <c r="OOQ56" i="3" s="1"/>
  <c r="OOR56" i="3" s="1"/>
  <c r="OOS56" i="3" s="1"/>
  <c r="OOT56" i="3" s="1"/>
  <c r="OOU56" i="3" s="1"/>
  <c r="OOV56" i="3" s="1"/>
  <c r="OOW56" i="3" s="1"/>
  <c r="OOX56" i="3"/>
  <c r="ONX56" i="3"/>
  <c r="ONY56" i="3" s="1"/>
  <c r="ONZ56" i="3" s="1"/>
  <c r="OOA56" i="3" s="1"/>
  <c r="OOB56" i="3" s="1"/>
  <c r="OOC56" i="3" s="1"/>
  <c r="OOD56" i="3" s="1"/>
  <c r="OOE56" i="3" s="1"/>
  <c r="OOF56" i="3" s="1"/>
  <c r="OOG56" i="3" s="1"/>
  <c r="OOH56" i="3"/>
  <c r="ONH56" i="3"/>
  <c r="ONI56" i="3" s="1"/>
  <c r="ONJ56" i="3" s="1"/>
  <c r="ONK56" i="3" s="1"/>
  <c r="ONL56" i="3" s="1"/>
  <c r="ONM56" i="3" s="1"/>
  <c r="ONN56" i="3" s="1"/>
  <c r="ONO56" i="3" s="1"/>
  <c r="ONP56" i="3" s="1"/>
  <c r="ONQ56" i="3" s="1"/>
  <c r="ONR56" i="3"/>
  <c r="OMR56" i="3"/>
  <c r="OMS56" i="3" s="1"/>
  <c r="OMT56" i="3" s="1"/>
  <c r="OMU56" i="3" s="1"/>
  <c r="OMV56" i="3" s="1"/>
  <c r="OMW56" i="3" s="1"/>
  <c r="OMX56" i="3" s="1"/>
  <c r="OMY56" i="3" s="1"/>
  <c r="OMZ56" i="3" s="1"/>
  <c r="ONA56" i="3" s="1"/>
  <c r="ONB56" i="3"/>
  <c r="OMB56" i="3"/>
  <c r="OMC56" i="3" s="1"/>
  <c r="OMD56" i="3" s="1"/>
  <c r="OME56" i="3" s="1"/>
  <c r="OMF56" i="3" s="1"/>
  <c r="OMG56" i="3" s="1"/>
  <c r="OMH56" i="3" s="1"/>
  <c r="OMI56" i="3" s="1"/>
  <c r="OMJ56" i="3" s="1"/>
  <c r="OMK56" i="3" s="1"/>
  <c r="OML56" i="3"/>
  <c r="OLL56" i="3"/>
  <c r="OLM56" i="3" s="1"/>
  <c r="OLN56" i="3" s="1"/>
  <c r="OLO56" i="3" s="1"/>
  <c r="OLP56" i="3" s="1"/>
  <c r="OLQ56" i="3" s="1"/>
  <c r="OLR56" i="3" s="1"/>
  <c r="OLS56" i="3" s="1"/>
  <c r="OLT56" i="3" s="1"/>
  <c r="OLU56" i="3" s="1"/>
  <c r="OLV56" i="3"/>
  <c r="OKV56" i="3"/>
  <c r="OKW56" i="3" s="1"/>
  <c r="OKX56" i="3" s="1"/>
  <c r="OKY56" i="3" s="1"/>
  <c r="OKZ56" i="3" s="1"/>
  <c r="OLA56" i="3" s="1"/>
  <c r="OLB56" i="3" s="1"/>
  <c r="OLC56" i="3" s="1"/>
  <c r="OLD56" i="3" s="1"/>
  <c r="OLE56" i="3" s="1"/>
  <c r="OLF56" i="3"/>
  <c r="OKF56" i="3"/>
  <c r="OKG56" i="3" s="1"/>
  <c r="OKH56" i="3" s="1"/>
  <c r="OKI56" i="3" s="1"/>
  <c r="OKJ56" i="3" s="1"/>
  <c r="OKK56" i="3" s="1"/>
  <c r="OKL56" i="3" s="1"/>
  <c r="OKM56" i="3" s="1"/>
  <c r="OKN56" i="3" s="1"/>
  <c r="OKO56" i="3" s="1"/>
  <c r="OKP56" i="3"/>
  <c r="OJP56" i="3"/>
  <c r="OJQ56" i="3" s="1"/>
  <c r="OJR56" i="3" s="1"/>
  <c r="OJS56" i="3" s="1"/>
  <c r="OJT56" i="3" s="1"/>
  <c r="OJU56" i="3" s="1"/>
  <c r="OJV56" i="3" s="1"/>
  <c r="OJW56" i="3" s="1"/>
  <c r="OJX56" i="3" s="1"/>
  <c r="OJY56" i="3" s="1"/>
  <c r="OJZ56" i="3"/>
  <c r="OIZ56" i="3"/>
  <c r="OJA56" i="3" s="1"/>
  <c r="OJB56" i="3" s="1"/>
  <c r="OJC56" i="3" s="1"/>
  <c r="OJD56" i="3" s="1"/>
  <c r="OJE56" i="3" s="1"/>
  <c r="OJF56" i="3" s="1"/>
  <c r="OJG56" i="3" s="1"/>
  <c r="OJH56" i="3" s="1"/>
  <c r="OJI56" i="3" s="1"/>
  <c r="OJJ56" i="3"/>
  <c r="OIJ56" i="3"/>
  <c r="OIK56" i="3" s="1"/>
  <c r="OIL56" i="3" s="1"/>
  <c r="OIM56" i="3" s="1"/>
  <c r="OIN56" i="3" s="1"/>
  <c r="OIO56" i="3" s="1"/>
  <c r="OIP56" i="3" s="1"/>
  <c r="OIQ56" i="3" s="1"/>
  <c r="OIR56" i="3" s="1"/>
  <c r="OIS56" i="3" s="1"/>
  <c r="OIT56" i="3"/>
  <c r="OHT56" i="3"/>
  <c r="OHU56" i="3" s="1"/>
  <c r="OHV56" i="3" s="1"/>
  <c r="OHW56" i="3" s="1"/>
  <c r="OHX56" i="3" s="1"/>
  <c r="OHY56" i="3" s="1"/>
  <c r="OHZ56" i="3" s="1"/>
  <c r="OIA56" i="3" s="1"/>
  <c r="OIB56" i="3" s="1"/>
  <c r="OIC56" i="3" s="1"/>
  <c r="OID56" i="3"/>
  <c r="OHD56" i="3"/>
  <c r="OHE56" i="3" s="1"/>
  <c r="OHF56" i="3" s="1"/>
  <c r="OHG56" i="3" s="1"/>
  <c r="OHH56" i="3" s="1"/>
  <c r="OHI56" i="3" s="1"/>
  <c r="OHJ56" i="3" s="1"/>
  <c r="OHK56" i="3" s="1"/>
  <c r="OHL56" i="3" s="1"/>
  <c r="OHM56" i="3" s="1"/>
  <c r="OHN56" i="3"/>
  <c r="OGN56" i="3"/>
  <c r="OGO56" i="3" s="1"/>
  <c r="OGP56" i="3" s="1"/>
  <c r="OGQ56" i="3" s="1"/>
  <c r="OGR56" i="3" s="1"/>
  <c r="OGS56" i="3" s="1"/>
  <c r="OGT56" i="3" s="1"/>
  <c r="OGU56" i="3" s="1"/>
  <c r="OGV56" i="3" s="1"/>
  <c r="OGW56" i="3" s="1"/>
  <c r="OGX56" i="3"/>
  <c r="OFX56" i="3"/>
  <c r="OFY56" i="3" s="1"/>
  <c r="OFZ56" i="3" s="1"/>
  <c r="OGA56" i="3" s="1"/>
  <c r="OGB56" i="3" s="1"/>
  <c r="OGC56" i="3" s="1"/>
  <c r="OGD56" i="3" s="1"/>
  <c r="OGE56" i="3" s="1"/>
  <c r="OGF56" i="3" s="1"/>
  <c r="OGG56" i="3" s="1"/>
  <c r="OGH56" i="3"/>
  <c r="OFH56" i="3"/>
  <c r="OFI56" i="3" s="1"/>
  <c r="OFJ56" i="3" s="1"/>
  <c r="OFK56" i="3" s="1"/>
  <c r="OFL56" i="3" s="1"/>
  <c r="OFM56" i="3" s="1"/>
  <c r="OFN56" i="3" s="1"/>
  <c r="OFO56" i="3" s="1"/>
  <c r="OFP56" i="3" s="1"/>
  <c r="OFQ56" i="3" s="1"/>
  <c r="OFR56" i="3"/>
  <c r="OER56" i="3"/>
  <c r="OES56" i="3" s="1"/>
  <c r="OET56" i="3" s="1"/>
  <c r="OEU56" i="3" s="1"/>
  <c r="OEV56" i="3" s="1"/>
  <c r="OEW56" i="3" s="1"/>
  <c r="OEX56" i="3" s="1"/>
  <c r="OEY56" i="3" s="1"/>
  <c r="OEZ56" i="3" s="1"/>
  <c r="OFA56" i="3" s="1"/>
  <c r="OFB56" i="3"/>
  <c r="OEB56" i="3"/>
  <c r="OEC56" i="3" s="1"/>
  <c r="OED56" i="3" s="1"/>
  <c r="OEE56" i="3" s="1"/>
  <c r="OEF56" i="3" s="1"/>
  <c r="OEG56" i="3" s="1"/>
  <c r="OEH56" i="3" s="1"/>
  <c r="OEI56" i="3" s="1"/>
  <c r="OEJ56" i="3" s="1"/>
  <c r="OEK56" i="3" s="1"/>
  <c r="OEL56" i="3"/>
  <c r="ODL56" i="3"/>
  <c r="ODM56" i="3" s="1"/>
  <c r="ODN56" i="3" s="1"/>
  <c r="ODO56" i="3" s="1"/>
  <c r="ODP56" i="3" s="1"/>
  <c r="ODQ56" i="3" s="1"/>
  <c r="ODR56" i="3" s="1"/>
  <c r="ODS56" i="3" s="1"/>
  <c r="ODT56" i="3" s="1"/>
  <c r="ODU56" i="3" s="1"/>
  <c r="ODV56" i="3"/>
  <c r="OCV56" i="3"/>
  <c r="OCW56" i="3" s="1"/>
  <c r="OCX56" i="3" s="1"/>
  <c r="OCY56" i="3" s="1"/>
  <c r="OCZ56" i="3" s="1"/>
  <c r="ODA56" i="3" s="1"/>
  <c r="ODB56" i="3" s="1"/>
  <c r="ODC56" i="3" s="1"/>
  <c r="ODD56" i="3" s="1"/>
  <c r="ODE56" i="3" s="1"/>
  <c r="ODF56" i="3"/>
  <c r="OCF56" i="3"/>
  <c r="OCG56" i="3" s="1"/>
  <c r="OCH56" i="3" s="1"/>
  <c r="OCI56" i="3" s="1"/>
  <c r="OCJ56" i="3" s="1"/>
  <c r="OCK56" i="3" s="1"/>
  <c r="OCL56" i="3" s="1"/>
  <c r="OCM56" i="3" s="1"/>
  <c r="OCN56" i="3" s="1"/>
  <c r="OCO56" i="3" s="1"/>
  <c r="OCP56" i="3"/>
  <c r="OBP56" i="3"/>
  <c r="OBQ56" i="3" s="1"/>
  <c r="OBR56" i="3" s="1"/>
  <c r="OBS56" i="3" s="1"/>
  <c r="OBT56" i="3" s="1"/>
  <c r="OBU56" i="3" s="1"/>
  <c r="OBV56" i="3" s="1"/>
  <c r="OBW56" i="3" s="1"/>
  <c r="OBX56" i="3" s="1"/>
  <c r="OBY56" i="3" s="1"/>
  <c r="OBZ56" i="3"/>
  <c r="OAZ56" i="3"/>
  <c r="OBA56" i="3" s="1"/>
  <c r="OBB56" i="3" s="1"/>
  <c r="OBC56" i="3" s="1"/>
  <c r="OBD56" i="3" s="1"/>
  <c r="OBE56" i="3" s="1"/>
  <c r="OBF56" i="3" s="1"/>
  <c r="OBG56" i="3" s="1"/>
  <c r="OBH56" i="3" s="1"/>
  <c r="OBI56" i="3" s="1"/>
  <c r="OBJ56" i="3"/>
  <c r="OAJ56" i="3"/>
  <c r="OAK56" i="3" s="1"/>
  <c r="OAL56" i="3" s="1"/>
  <c r="OAM56" i="3" s="1"/>
  <c r="OAN56" i="3" s="1"/>
  <c r="OAO56" i="3" s="1"/>
  <c r="OAP56" i="3" s="1"/>
  <c r="OAQ56" i="3" s="1"/>
  <c r="OAR56" i="3" s="1"/>
  <c r="OAS56" i="3" s="1"/>
  <c r="OAT56" i="3"/>
  <c r="NZT56" i="3"/>
  <c r="NZU56" i="3" s="1"/>
  <c r="NZV56" i="3" s="1"/>
  <c r="NZW56" i="3" s="1"/>
  <c r="NZX56" i="3" s="1"/>
  <c r="NZY56" i="3" s="1"/>
  <c r="NZZ56" i="3" s="1"/>
  <c r="OAA56" i="3" s="1"/>
  <c r="OAB56" i="3" s="1"/>
  <c r="OAC56" i="3" s="1"/>
  <c r="OAD56" i="3"/>
  <c r="NZD56" i="3"/>
  <c r="NZE56" i="3" s="1"/>
  <c r="NZF56" i="3" s="1"/>
  <c r="NZG56" i="3" s="1"/>
  <c r="NZH56" i="3" s="1"/>
  <c r="NZI56" i="3" s="1"/>
  <c r="NZJ56" i="3" s="1"/>
  <c r="NZK56" i="3" s="1"/>
  <c r="NZL56" i="3" s="1"/>
  <c r="NZM56" i="3" s="1"/>
  <c r="NZN56" i="3"/>
  <c r="NYN56" i="3"/>
  <c r="NYO56" i="3" s="1"/>
  <c r="NYP56" i="3" s="1"/>
  <c r="NYQ56" i="3" s="1"/>
  <c r="NYR56" i="3" s="1"/>
  <c r="NYS56" i="3" s="1"/>
  <c r="NYT56" i="3" s="1"/>
  <c r="NYU56" i="3" s="1"/>
  <c r="NYV56" i="3" s="1"/>
  <c r="NYW56" i="3" s="1"/>
  <c r="NYX56" i="3"/>
  <c r="NXX56" i="3"/>
  <c r="NXY56" i="3" s="1"/>
  <c r="NXZ56" i="3" s="1"/>
  <c r="NYA56" i="3" s="1"/>
  <c r="NYB56" i="3" s="1"/>
  <c r="NYC56" i="3" s="1"/>
  <c r="NYD56" i="3" s="1"/>
  <c r="NYE56" i="3" s="1"/>
  <c r="NYF56" i="3" s="1"/>
  <c r="NYG56" i="3" s="1"/>
  <c r="NYH56" i="3"/>
  <c r="NXH56" i="3"/>
  <c r="NXI56" i="3" s="1"/>
  <c r="NXJ56" i="3" s="1"/>
  <c r="NXK56" i="3" s="1"/>
  <c r="NXL56" i="3" s="1"/>
  <c r="NXM56" i="3" s="1"/>
  <c r="NXN56" i="3" s="1"/>
  <c r="NXO56" i="3" s="1"/>
  <c r="NXP56" i="3" s="1"/>
  <c r="NXQ56" i="3" s="1"/>
  <c r="NXR56" i="3"/>
  <c r="NWR56" i="3"/>
  <c r="NWS56" i="3" s="1"/>
  <c r="NWT56" i="3" s="1"/>
  <c r="NWU56" i="3" s="1"/>
  <c r="NWV56" i="3" s="1"/>
  <c r="NWW56" i="3" s="1"/>
  <c r="NWX56" i="3" s="1"/>
  <c r="NWY56" i="3" s="1"/>
  <c r="NWZ56" i="3" s="1"/>
  <c r="NXA56" i="3" s="1"/>
  <c r="NXB56" i="3"/>
  <c r="NWB56" i="3"/>
  <c r="NWC56" i="3" s="1"/>
  <c r="NWD56" i="3" s="1"/>
  <c r="NWE56" i="3" s="1"/>
  <c r="NWF56" i="3" s="1"/>
  <c r="NWG56" i="3" s="1"/>
  <c r="NWH56" i="3" s="1"/>
  <c r="NWI56" i="3" s="1"/>
  <c r="NWJ56" i="3" s="1"/>
  <c r="NWK56" i="3" s="1"/>
  <c r="NWL56" i="3"/>
  <c r="NVL56" i="3"/>
  <c r="NVM56" i="3" s="1"/>
  <c r="NVN56" i="3" s="1"/>
  <c r="NVO56" i="3" s="1"/>
  <c r="NVP56" i="3" s="1"/>
  <c r="NVQ56" i="3" s="1"/>
  <c r="NVR56" i="3" s="1"/>
  <c r="NVS56" i="3" s="1"/>
  <c r="NVT56" i="3" s="1"/>
  <c r="NVU56" i="3" s="1"/>
  <c r="NVV56" i="3"/>
  <c r="NUV56" i="3"/>
  <c r="NUW56" i="3" s="1"/>
  <c r="NUX56" i="3" s="1"/>
  <c r="NUY56" i="3" s="1"/>
  <c r="NUZ56" i="3" s="1"/>
  <c r="NVA56" i="3" s="1"/>
  <c r="NVB56" i="3" s="1"/>
  <c r="NVC56" i="3" s="1"/>
  <c r="NVD56" i="3" s="1"/>
  <c r="NVE56" i="3" s="1"/>
  <c r="NVF56" i="3"/>
  <c r="NUF56" i="3"/>
  <c r="NUG56" i="3" s="1"/>
  <c r="NUH56" i="3" s="1"/>
  <c r="NUI56" i="3" s="1"/>
  <c r="NUJ56" i="3" s="1"/>
  <c r="NUK56" i="3" s="1"/>
  <c r="NUL56" i="3" s="1"/>
  <c r="NUM56" i="3" s="1"/>
  <c r="NUN56" i="3" s="1"/>
  <c r="NUO56" i="3" s="1"/>
  <c r="NUP56" i="3"/>
  <c r="NTP56" i="3"/>
  <c r="NTQ56" i="3" s="1"/>
  <c r="NTR56" i="3" s="1"/>
  <c r="NTS56" i="3" s="1"/>
  <c r="NTT56" i="3" s="1"/>
  <c r="NTU56" i="3" s="1"/>
  <c r="NTV56" i="3" s="1"/>
  <c r="NTW56" i="3" s="1"/>
  <c r="NTX56" i="3" s="1"/>
  <c r="NTY56" i="3" s="1"/>
  <c r="NTZ56" i="3"/>
  <c r="NSZ56" i="3"/>
  <c r="NTA56" i="3" s="1"/>
  <c r="NTB56" i="3" s="1"/>
  <c r="NTC56" i="3" s="1"/>
  <c r="NTD56" i="3" s="1"/>
  <c r="NTE56" i="3" s="1"/>
  <c r="NTF56" i="3" s="1"/>
  <c r="NTG56" i="3" s="1"/>
  <c r="NTH56" i="3" s="1"/>
  <c r="NTI56" i="3" s="1"/>
  <c r="NTJ56" i="3"/>
  <c r="NSJ56" i="3"/>
  <c r="NSK56" i="3" s="1"/>
  <c r="NSL56" i="3" s="1"/>
  <c r="NSM56" i="3" s="1"/>
  <c r="NSN56" i="3" s="1"/>
  <c r="NSO56" i="3" s="1"/>
  <c r="NSP56" i="3" s="1"/>
  <c r="NSQ56" i="3" s="1"/>
  <c r="NSR56" i="3" s="1"/>
  <c r="NSS56" i="3" s="1"/>
  <c r="NST56" i="3"/>
  <c r="NRT56" i="3"/>
  <c r="NRU56" i="3" s="1"/>
  <c r="NRV56" i="3" s="1"/>
  <c r="NRW56" i="3" s="1"/>
  <c r="NRX56" i="3" s="1"/>
  <c r="NRY56" i="3" s="1"/>
  <c r="NRZ56" i="3" s="1"/>
  <c r="NSA56" i="3" s="1"/>
  <c r="NSB56" i="3" s="1"/>
  <c r="NSC56" i="3" s="1"/>
  <c r="NSD56" i="3"/>
  <c r="NRD56" i="3"/>
  <c r="NRE56" i="3" s="1"/>
  <c r="NRF56" i="3" s="1"/>
  <c r="NRG56" i="3" s="1"/>
  <c r="NRH56" i="3" s="1"/>
  <c r="NRI56" i="3" s="1"/>
  <c r="NRJ56" i="3" s="1"/>
  <c r="NRK56" i="3" s="1"/>
  <c r="NRL56" i="3" s="1"/>
  <c r="NRM56" i="3" s="1"/>
  <c r="NRN56" i="3"/>
  <c r="NQN56" i="3"/>
  <c r="NQO56" i="3" s="1"/>
  <c r="NQP56" i="3" s="1"/>
  <c r="NQQ56" i="3" s="1"/>
  <c r="NQR56" i="3" s="1"/>
  <c r="NQS56" i="3" s="1"/>
  <c r="NQT56" i="3" s="1"/>
  <c r="NQU56" i="3" s="1"/>
  <c r="NQV56" i="3" s="1"/>
  <c r="NQW56" i="3" s="1"/>
  <c r="NQX56" i="3"/>
  <c r="NPX56" i="3"/>
  <c r="NPY56" i="3" s="1"/>
  <c r="NPZ56" i="3" s="1"/>
  <c r="NQA56" i="3" s="1"/>
  <c r="NQB56" i="3" s="1"/>
  <c r="NQC56" i="3" s="1"/>
  <c r="NQD56" i="3" s="1"/>
  <c r="NQE56" i="3" s="1"/>
  <c r="NQF56" i="3" s="1"/>
  <c r="NQG56" i="3" s="1"/>
  <c r="NQH56" i="3"/>
  <c r="NPH56" i="3"/>
  <c r="NPI56" i="3" s="1"/>
  <c r="NPJ56" i="3" s="1"/>
  <c r="NPK56" i="3" s="1"/>
  <c r="NPL56" i="3" s="1"/>
  <c r="NPM56" i="3" s="1"/>
  <c r="NPN56" i="3" s="1"/>
  <c r="NPO56" i="3" s="1"/>
  <c r="NPP56" i="3" s="1"/>
  <c r="NPQ56" i="3" s="1"/>
  <c r="NPR56" i="3"/>
  <c r="NOR56" i="3"/>
  <c r="NOS56" i="3" s="1"/>
  <c r="NOT56" i="3" s="1"/>
  <c r="NOU56" i="3" s="1"/>
  <c r="NOV56" i="3" s="1"/>
  <c r="NOW56" i="3" s="1"/>
  <c r="NOX56" i="3" s="1"/>
  <c r="NOY56" i="3" s="1"/>
  <c r="NOZ56" i="3" s="1"/>
  <c r="NPA56" i="3" s="1"/>
  <c r="NPB56" i="3"/>
  <c r="NOB56" i="3"/>
  <c r="NOC56" i="3" s="1"/>
  <c r="NOD56" i="3" s="1"/>
  <c r="NOE56" i="3" s="1"/>
  <c r="NOF56" i="3" s="1"/>
  <c r="NOG56" i="3" s="1"/>
  <c r="NOH56" i="3" s="1"/>
  <c r="NOI56" i="3" s="1"/>
  <c r="NOJ56" i="3" s="1"/>
  <c r="NOK56" i="3" s="1"/>
  <c r="NOL56" i="3"/>
  <c r="NNL56" i="3"/>
  <c r="NNM56" i="3" s="1"/>
  <c r="NNN56" i="3" s="1"/>
  <c r="NNO56" i="3" s="1"/>
  <c r="NNP56" i="3" s="1"/>
  <c r="NNQ56" i="3" s="1"/>
  <c r="NNR56" i="3" s="1"/>
  <c r="NNS56" i="3" s="1"/>
  <c r="NNT56" i="3" s="1"/>
  <c r="NNU56" i="3" s="1"/>
  <c r="NNV56" i="3"/>
  <c r="NMV56" i="3"/>
  <c r="NMW56" i="3" s="1"/>
  <c r="NMX56" i="3" s="1"/>
  <c r="NMY56" i="3" s="1"/>
  <c r="NMZ56" i="3" s="1"/>
  <c r="NNA56" i="3" s="1"/>
  <c r="NNB56" i="3" s="1"/>
  <c r="NNC56" i="3" s="1"/>
  <c r="NND56" i="3" s="1"/>
  <c r="NNE56" i="3" s="1"/>
  <c r="NNF56" i="3"/>
  <c r="NMF56" i="3"/>
  <c r="NMG56" i="3" s="1"/>
  <c r="NMH56" i="3" s="1"/>
  <c r="NMI56" i="3" s="1"/>
  <c r="NMJ56" i="3" s="1"/>
  <c r="NMK56" i="3" s="1"/>
  <c r="NML56" i="3" s="1"/>
  <c r="NMM56" i="3" s="1"/>
  <c r="NMN56" i="3" s="1"/>
  <c r="NMO56" i="3" s="1"/>
  <c r="NMP56" i="3"/>
  <c r="NLP56" i="3"/>
  <c r="NLQ56" i="3" s="1"/>
  <c r="NLR56" i="3" s="1"/>
  <c r="NLS56" i="3" s="1"/>
  <c r="NLT56" i="3" s="1"/>
  <c r="NLU56" i="3" s="1"/>
  <c r="NLV56" i="3" s="1"/>
  <c r="NLW56" i="3" s="1"/>
  <c r="NLX56" i="3" s="1"/>
  <c r="NLY56" i="3" s="1"/>
  <c r="NLZ56" i="3"/>
  <c r="NKZ56" i="3"/>
  <c r="NLA56" i="3" s="1"/>
  <c r="NLB56" i="3" s="1"/>
  <c r="NLC56" i="3" s="1"/>
  <c r="NLD56" i="3" s="1"/>
  <c r="NLE56" i="3" s="1"/>
  <c r="NLF56" i="3" s="1"/>
  <c r="NLG56" i="3" s="1"/>
  <c r="NLH56" i="3" s="1"/>
  <c r="NLI56" i="3" s="1"/>
  <c r="NLJ56" i="3"/>
  <c r="NKJ56" i="3"/>
  <c r="NKK56" i="3" s="1"/>
  <c r="NKL56" i="3" s="1"/>
  <c r="NKM56" i="3" s="1"/>
  <c r="NKN56" i="3" s="1"/>
  <c r="NKO56" i="3" s="1"/>
  <c r="NKP56" i="3" s="1"/>
  <c r="NKQ56" i="3" s="1"/>
  <c r="NKR56" i="3" s="1"/>
  <c r="NKS56" i="3" s="1"/>
  <c r="NKT56" i="3"/>
  <c r="NJT56" i="3"/>
  <c r="NJU56" i="3" s="1"/>
  <c r="NJV56" i="3" s="1"/>
  <c r="NJW56" i="3" s="1"/>
  <c r="NJX56" i="3" s="1"/>
  <c r="NJY56" i="3" s="1"/>
  <c r="NJZ56" i="3" s="1"/>
  <c r="NKA56" i="3" s="1"/>
  <c r="NKB56" i="3" s="1"/>
  <c r="NKC56" i="3" s="1"/>
  <c r="NKD56" i="3"/>
  <c r="NJD56" i="3"/>
  <c r="NJE56" i="3" s="1"/>
  <c r="NJF56" i="3" s="1"/>
  <c r="NJG56" i="3" s="1"/>
  <c r="NJH56" i="3" s="1"/>
  <c r="NJI56" i="3" s="1"/>
  <c r="NJJ56" i="3" s="1"/>
  <c r="NJK56" i="3" s="1"/>
  <c r="NJL56" i="3" s="1"/>
  <c r="NJM56" i="3" s="1"/>
  <c r="NJN56" i="3"/>
  <c r="NIN56" i="3"/>
  <c r="NIO56" i="3" s="1"/>
  <c r="NIP56" i="3" s="1"/>
  <c r="NIQ56" i="3" s="1"/>
  <c r="NIR56" i="3" s="1"/>
  <c r="NIS56" i="3" s="1"/>
  <c r="NIT56" i="3" s="1"/>
  <c r="NIU56" i="3" s="1"/>
  <c r="NIV56" i="3" s="1"/>
  <c r="NIW56" i="3" s="1"/>
  <c r="NIX56" i="3"/>
  <c r="NHX56" i="3"/>
  <c r="NHY56" i="3" s="1"/>
  <c r="NHZ56" i="3" s="1"/>
  <c r="NIA56" i="3" s="1"/>
  <c r="NIB56" i="3" s="1"/>
  <c r="NIC56" i="3" s="1"/>
  <c r="NID56" i="3" s="1"/>
  <c r="NIE56" i="3" s="1"/>
  <c r="NIF56" i="3" s="1"/>
  <c r="NIG56" i="3" s="1"/>
  <c r="NIH56" i="3"/>
  <c r="NHH56" i="3"/>
  <c r="NHI56" i="3" s="1"/>
  <c r="NHJ56" i="3" s="1"/>
  <c r="NHK56" i="3" s="1"/>
  <c r="NHL56" i="3" s="1"/>
  <c r="NHM56" i="3" s="1"/>
  <c r="NHN56" i="3" s="1"/>
  <c r="NHO56" i="3" s="1"/>
  <c r="NHP56" i="3" s="1"/>
  <c r="NHQ56" i="3" s="1"/>
  <c r="NHR56" i="3"/>
  <c r="NGR56" i="3"/>
  <c r="NGS56" i="3" s="1"/>
  <c r="NGT56" i="3" s="1"/>
  <c r="NGU56" i="3" s="1"/>
  <c r="NGV56" i="3" s="1"/>
  <c r="NGW56" i="3" s="1"/>
  <c r="NGX56" i="3" s="1"/>
  <c r="NGY56" i="3" s="1"/>
  <c r="NGZ56" i="3" s="1"/>
  <c r="NHA56" i="3" s="1"/>
  <c r="NHB56" i="3"/>
  <c r="NGB56" i="3"/>
  <c r="NGC56" i="3" s="1"/>
  <c r="NGD56" i="3" s="1"/>
  <c r="NGE56" i="3" s="1"/>
  <c r="NGF56" i="3" s="1"/>
  <c r="NGG56" i="3" s="1"/>
  <c r="NGH56" i="3" s="1"/>
  <c r="NGI56" i="3" s="1"/>
  <c r="NGJ56" i="3" s="1"/>
  <c r="NGK56" i="3" s="1"/>
  <c r="NGL56" i="3"/>
  <c r="NFL56" i="3"/>
  <c r="NFM56" i="3" s="1"/>
  <c r="NFN56" i="3" s="1"/>
  <c r="NFO56" i="3" s="1"/>
  <c r="NFP56" i="3" s="1"/>
  <c r="NFQ56" i="3" s="1"/>
  <c r="NFR56" i="3" s="1"/>
  <c r="NFS56" i="3" s="1"/>
  <c r="NFT56" i="3" s="1"/>
  <c r="NFU56" i="3" s="1"/>
  <c r="NFV56" i="3"/>
  <c r="NEV56" i="3"/>
  <c r="NEW56" i="3" s="1"/>
  <c r="NEX56" i="3" s="1"/>
  <c r="NEY56" i="3" s="1"/>
  <c r="NEZ56" i="3" s="1"/>
  <c r="NFA56" i="3" s="1"/>
  <c r="NFB56" i="3" s="1"/>
  <c r="NFC56" i="3" s="1"/>
  <c r="NFD56" i="3" s="1"/>
  <c r="NFE56" i="3" s="1"/>
  <c r="NFF56" i="3"/>
  <c r="NEF56" i="3"/>
  <c r="NEG56" i="3" s="1"/>
  <c r="NEH56" i="3" s="1"/>
  <c r="NEI56" i="3" s="1"/>
  <c r="NEJ56" i="3" s="1"/>
  <c r="NEK56" i="3" s="1"/>
  <c r="NEL56" i="3" s="1"/>
  <c r="NEM56" i="3" s="1"/>
  <c r="NEN56" i="3" s="1"/>
  <c r="NEO56" i="3" s="1"/>
  <c r="NEP56" i="3"/>
  <c r="NDP56" i="3"/>
  <c r="NDQ56" i="3" s="1"/>
  <c r="NDR56" i="3" s="1"/>
  <c r="NDS56" i="3" s="1"/>
  <c r="NDT56" i="3" s="1"/>
  <c r="NDU56" i="3" s="1"/>
  <c r="NDV56" i="3" s="1"/>
  <c r="NDW56" i="3" s="1"/>
  <c r="NDX56" i="3" s="1"/>
  <c r="NDY56" i="3" s="1"/>
  <c r="NDZ56" i="3"/>
  <c r="NCZ56" i="3"/>
  <c r="NDA56" i="3" s="1"/>
  <c r="NDB56" i="3" s="1"/>
  <c r="NDC56" i="3" s="1"/>
  <c r="NDD56" i="3" s="1"/>
  <c r="NDE56" i="3" s="1"/>
  <c r="NDF56" i="3" s="1"/>
  <c r="NDG56" i="3" s="1"/>
  <c r="NDH56" i="3" s="1"/>
  <c r="NDI56" i="3" s="1"/>
  <c r="NDJ56" i="3"/>
  <c r="NCJ56" i="3"/>
  <c r="NCK56" i="3" s="1"/>
  <c r="NCL56" i="3" s="1"/>
  <c r="NCM56" i="3" s="1"/>
  <c r="NCN56" i="3" s="1"/>
  <c r="NCO56" i="3" s="1"/>
  <c r="NCP56" i="3" s="1"/>
  <c r="NCQ56" i="3" s="1"/>
  <c r="NCR56" i="3" s="1"/>
  <c r="NCS56" i="3" s="1"/>
  <c r="NCT56" i="3"/>
  <c r="NBT56" i="3"/>
  <c r="NBU56" i="3" s="1"/>
  <c r="NBV56" i="3" s="1"/>
  <c r="NBW56" i="3" s="1"/>
  <c r="NBX56" i="3" s="1"/>
  <c r="NBY56" i="3" s="1"/>
  <c r="NBZ56" i="3" s="1"/>
  <c r="NCA56" i="3" s="1"/>
  <c r="NCB56" i="3" s="1"/>
  <c r="NCC56" i="3" s="1"/>
  <c r="NCD56" i="3"/>
  <c r="NBD56" i="3"/>
  <c r="NBE56" i="3" s="1"/>
  <c r="NBF56" i="3" s="1"/>
  <c r="NBG56" i="3" s="1"/>
  <c r="NBH56" i="3" s="1"/>
  <c r="NBI56" i="3" s="1"/>
  <c r="NBJ56" i="3" s="1"/>
  <c r="NBK56" i="3" s="1"/>
  <c r="NBL56" i="3" s="1"/>
  <c r="NBM56" i="3" s="1"/>
  <c r="NBN56" i="3"/>
  <c r="NAN56" i="3"/>
  <c r="NAO56" i="3" s="1"/>
  <c r="NAP56" i="3" s="1"/>
  <c r="NAQ56" i="3" s="1"/>
  <c r="NAR56" i="3" s="1"/>
  <c r="NAS56" i="3" s="1"/>
  <c r="NAT56" i="3" s="1"/>
  <c r="NAU56" i="3" s="1"/>
  <c r="NAV56" i="3" s="1"/>
  <c r="NAW56" i="3" s="1"/>
  <c r="NAX56" i="3"/>
  <c r="MZX56" i="3"/>
  <c r="MZY56" i="3" s="1"/>
  <c r="MZZ56" i="3" s="1"/>
  <c r="NAA56" i="3" s="1"/>
  <c r="NAB56" i="3" s="1"/>
  <c r="NAC56" i="3" s="1"/>
  <c r="NAD56" i="3" s="1"/>
  <c r="NAE56" i="3" s="1"/>
  <c r="NAF56" i="3" s="1"/>
  <c r="NAG56" i="3" s="1"/>
  <c r="NAH56" i="3"/>
  <c r="MZH56" i="3"/>
  <c r="MZI56" i="3" s="1"/>
  <c r="MZJ56" i="3" s="1"/>
  <c r="MZK56" i="3" s="1"/>
  <c r="MZL56" i="3" s="1"/>
  <c r="MZM56" i="3" s="1"/>
  <c r="MZN56" i="3" s="1"/>
  <c r="MZO56" i="3" s="1"/>
  <c r="MZP56" i="3" s="1"/>
  <c r="MZQ56" i="3" s="1"/>
  <c r="MZR56" i="3"/>
  <c r="MYR56" i="3"/>
  <c r="MYS56" i="3" s="1"/>
  <c r="MYT56" i="3" s="1"/>
  <c r="MYU56" i="3" s="1"/>
  <c r="MYV56" i="3" s="1"/>
  <c r="MYW56" i="3" s="1"/>
  <c r="MYX56" i="3" s="1"/>
  <c r="MYY56" i="3" s="1"/>
  <c r="MYZ56" i="3" s="1"/>
  <c r="MZA56" i="3" s="1"/>
  <c r="MZB56" i="3"/>
  <c r="MYB56" i="3"/>
  <c r="MYC56" i="3" s="1"/>
  <c r="MYD56" i="3" s="1"/>
  <c r="MYE56" i="3" s="1"/>
  <c r="MYF56" i="3" s="1"/>
  <c r="MYG56" i="3" s="1"/>
  <c r="MYH56" i="3" s="1"/>
  <c r="MYI56" i="3" s="1"/>
  <c r="MYJ56" i="3" s="1"/>
  <c r="MYK56" i="3" s="1"/>
  <c r="MYL56" i="3"/>
  <c r="MXL56" i="3"/>
  <c r="MXM56" i="3" s="1"/>
  <c r="MXN56" i="3" s="1"/>
  <c r="MXO56" i="3" s="1"/>
  <c r="MXP56" i="3" s="1"/>
  <c r="MXQ56" i="3" s="1"/>
  <c r="MXR56" i="3" s="1"/>
  <c r="MXS56" i="3" s="1"/>
  <c r="MXT56" i="3" s="1"/>
  <c r="MXU56" i="3" s="1"/>
  <c r="MXV56" i="3"/>
  <c r="MWV56" i="3"/>
  <c r="MWW56" i="3" s="1"/>
  <c r="MWX56" i="3" s="1"/>
  <c r="MWY56" i="3" s="1"/>
  <c r="MWZ56" i="3" s="1"/>
  <c r="MXA56" i="3" s="1"/>
  <c r="MXB56" i="3" s="1"/>
  <c r="MXC56" i="3" s="1"/>
  <c r="MXD56" i="3" s="1"/>
  <c r="MXE56" i="3" s="1"/>
  <c r="MXF56" i="3"/>
  <c r="MWF56" i="3"/>
  <c r="MWG56" i="3" s="1"/>
  <c r="MWH56" i="3" s="1"/>
  <c r="MWI56" i="3" s="1"/>
  <c r="MWJ56" i="3" s="1"/>
  <c r="MWK56" i="3" s="1"/>
  <c r="MWL56" i="3" s="1"/>
  <c r="MWM56" i="3" s="1"/>
  <c r="MWN56" i="3" s="1"/>
  <c r="MWO56" i="3" s="1"/>
  <c r="MWP56" i="3"/>
  <c r="MVP56" i="3"/>
  <c r="MVQ56" i="3" s="1"/>
  <c r="MVR56" i="3" s="1"/>
  <c r="MVS56" i="3" s="1"/>
  <c r="MVT56" i="3" s="1"/>
  <c r="MVU56" i="3" s="1"/>
  <c r="MVV56" i="3" s="1"/>
  <c r="MVW56" i="3" s="1"/>
  <c r="MVX56" i="3" s="1"/>
  <c r="MVY56" i="3" s="1"/>
  <c r="MVZ56" i="3"/>
  <c r="MUZ56" i="3"/>
  <c r="MVA56" i="3" s="1"/>
  <c r="MVB56" i="3" s="1"/>
  <c r="MVC56" i="3" s="1"/>
  <c r="MVD56" i="3" s="1"/>
  <c r="MVE56" i="3" s="1"/>
  <c r="MVF56" i="3" s="1"/>
  <c r="MVG56" i="3" s="1"/>
  <c r="MVH56" i="3" s="1"/>
  <c r="MVI56" i="3" s="1"/>
  <c r="MVJ56" i="3"/>
  <c r="MUJ56" i="3"/>
  <c r="MUK56" i="3" s="1"/>
  <c r="MUL56" i="3" s="1"/>
  <c r="MUM56" i="3" s="1"/>
  <c r="MUN56" i="3" s="1"/>
  <c r="MUO56" i="3" s="1"/>
  <c r="MUP56" i="3" s="1"/>
  <c r="MUQ56" i="3" s="1"/>
  <c r="MUR56" i="3" s="1"/>
  <c r="MUS56" i="3" s="1"/>
  <c r="MUT56" i="3"/>
  <c r="MTT56" i="3"/>
  <c r="MTU56" i="3" s="1"/>
  <c r="MTV56" i="3" s="1"/>
  <c r="MTW56" i="3" s="1"/>
  <c r="MTX56" i="3" s="1"/>
  <c r="MTY56" i="3" s="1"/>
  <c r="MTZ56" i="3" s="1"/>
  <c r="MUA56" i="3" s="1"/>
  <c r="MUB56" i="3" s="1"/>
  <c r="MUC56" i="3" s="1"/>
  <c r="MUD56" i="3"/>
  <c r="MTD56" i="3"/>
  <c r="MTE56" i="3" s="1"/>
  <c r="MTF56" i="3" s="1"/>
  <c r="MTG56" i="3" s="1"/>
  <c r="MTH56" i="3" s="1"/>
  <c r="MTI56" i="3" s="1"/>
  <c r="MTJ56" i="3" s="1"/>
  <c r="MTK56" i="3" s="1"/>
  <c r="MTL56" i="3" s="1"/>
  <c r="MTM56" i="3" s="1"/>
  <c r="MTN56" i="3"/>
  <c r="MSN56" i="3"/>
  <c r="MSO56" i="3" s="1"/>
  <c r="MSP56" i="3" s="1"/>
  <c r="MSQ56" i="3" s="1"/>
  <c r="MSR56" i="3" s="1"/>
  <c r="MSS56" i="3" s="1"/>
  <c r="MST56" i="3" s="1"/>
  <c r="MSU56" i="3" s="1"/>
  <c r="MSV56" i="3" s="1"/>
  <c r="MSW56" i="3" s="1"/>
  <c r="MSX56" i="3"/>
  <c r="MRX56" i="3"/>
  <c r="MRY56" i="3" s="1"/>
  <c r="MRZ56" i="3" s="1"/>
  <c r="MSA56" i="3" s="1"/>
  <c r="MSB56" i="3" s="1"/>
  <c r="MSC56" i="3" s="1"/>
  <c r="MSD56" i="3" s="1"/>
  <c r="MSE56" i="3" s="1"/>
  <c r="MSF56" i="3" s="1"/>
  <c r="MSG56" i="3" s="1"/>
  <c r="MSH56" i="3"/>
  <c r="MRH56" i="3"/>
  <c r="MRI56" i="3" s="1"/>
  <c r="MRJ56" i="3" s="1"/>
  <c r="MRK56" i="3" s="1"/>
  <c r="MRL56" i="3" s="1"/>
  <c r="MRM56" i="3" s="1"/>
  <c r="MRN56" i="3" s="1"/>
  <c r="MRO56" i="3" s="1"/>
  <c r="MRP56" i="3" s="1"/>
  <c r="MRQ56" i="3" s="1"/>
  <c r="MRR56" i="3"/>
  <c r="MQR56" i="3"/>
  <c r="MQS56" i="3" s="1"/>
  <c r="MQT56" i="3" s="1"/>
  <c r="MQU56" i="3" s="1"/>
  <c r="MQV56" i="3" s="1"/>
  <c r="MQW56" i="3" s="1"/>
  <c r="MQX56" i="3" s="1"/>
  <c r="MQY56" i="3" s="1"/>
  <c r="MQZ56" i="3" s="1"/>
  <c r="MRA56" i="3" s="1"/>
  <c r="MRB56" i="3"/>
  <c r="MQB56" i="3"/>
  <c r="MQC56" i="3" s="1"/>
  <c r="MQD56" i="3" s="1"/>
  <c r="MQE56" i="3" s="1"/>
  <c r="MQF56" i="3" s="1"/>
  <c r="MQG56" i="3" s="1"/>
  <c r="MQH56" i="3" s="1"/>
  <c r="MQI56" i="3" s="1"/>
  <c r="MQJ56" i="3" s="1"/>
  <c r="MQK56" i="3" s="1"/>
  <c r="MQL56" i="3"/>
  <c r="MPL56" i="3"/>
  <c r="MPM56" i="3" s="1"/>
  <c r="MPN56" i="3" s="1"/>
  <c r="MPO56" i="3" s="1"/>
  <c r="MPP56" i="3" s="1"/>
  <c r="MPQ56" i="3" s="1"/>
  <c r="MPR56" i="3" s="1"/>
  <c r="MPS56" i="3" s="1"/>
  <c r="MPT56" i="3" s="1"/>
  <c r="MPU56" i="3" s="1"/>
  <c r="MPV56" i="3"/>
  <c r="MOV56" i="3"/>
  <c r="MOW56" i="3" s="1"/>
  <c r="MOX56" i="3" s="1"/>
  <c r="MOY56" i="3" s="1"/>
  <c r="MOZ56" i="3" s="1"/>
  <c r="MPA56" i="3" s="1"/>
  <c r="MPB56" i="3" s="1"/>
  <c r="MPC56" i="3" s="1"/>
  <c r="MPD56" i="3" s="1"/>
  <c r="MPE56" i="3" s="1"/>
  <c r="MPF56" i="3"/>
  <c r="MOF56" i="3"/>
  <c r="MOG56" i="3" s="1"/>
  <c r="MOH56" i="3" s="1"/>
  <c r="MOI56" i="3" s="1"/>
  <c r="MOJ56" i="3" s="1"/>
  <c r="MOK56" i="3" s="1"/>
  <c r="MOL56" i="3" s="1"/>
  <c r="MOM56" i="3" s="1"/>
  <c r="MON56" i="3" s="1"/>
  <c r="MOO56" i="3" s="1"/>
  <c r="MOP56" i="3"/>
  <c r="MNP56" i="3"/>
  <c r="MNQ56" i="3" s="1"/>
  <c r="MNR56" i="3" s="1"/>
  <c r="MNS56" i="3" s="1"/>
  <c r="MNT56" i="3" s="1"/>
  <c r="MNU56" i="3" s="1"/>
  <c r="MNV56" i="3" s="1"/>
  <c r="MNW56" i="3" s="1"/>
  <c r="MNX56" i="3" s="1"/>
  <c r="MNY56" i="3" s="1"/>
  <c r="MNZ56" i="3"/>
  <c r="MMZ56" i="3"/>
  <c r="MNA56" i="3" s="1"/>
  <c r="MNB56" i="3" s="1"/>
  <c r="MNC56" i="3" s="1"/>
  <c r="MND56" i="3" s="1"/>
  <c r="MNE56" i="3" s="1"/>
  <c r="MNF56" i="3" s="1"/>
  <c r="MNG56" i="3" s="1"/>
  <c r="MNH56" i="3" s="1"/>
  <c r="MNI56" i="3" s="1"/>
  <c r="MNJ56" i="3"/>
  <c r="MMJ56" i="3"/>
  <c r="MMK56" i="3" s="1"/>
  <c r="MML56" i="3" s="1"/>
  <c r="MMM56" i="3" s="1"/>
  <c r="MMN56" i="3" s="1"/>
  <c r="MMO56" i="3" s="1"/>
  <c r="MMP56" i="3" s="1"/>
  <c r="MMQ56" i="3" s="1"/>
  <c r="MMR56" i="3" s="1"/>
  <c r="MMS56" i="3" s="1"/>
  <c r="MMT56" i="3"/>
  <c r="MLT56" i="3"/>
  <c r="MLU56" i="3" s="1"/>
  <c r="MLV56" i="3" s="1"/>
  <c r="MLW56" i="3" s="1"/>
  <c r="MLX56" i="3" s="1"/>
  <c r="MLY56" i="3" s="1"/>
  <c r="MLZ56" i="3" s="1"/>
  <c r="MMA56" i="3" s="1"/>
  <c r="MMB56" i="3" s="1"/>
  <c r="MMC56" i="3" s="1"/>
  <c r="MMD56" i="3"/>
  <c r="MLD56" i="3"/>
  <c r="MLE56" i="3" s="1"/>
  <c r="MLF56" i="3" s="1"/>
  <c r="MLG56" i="3" s="1"/>
  <c r="MLH56" i="3" s="1"/>
  <c r="MLI56" i="3" s="1"/>
  <c r="MLJ56" i="3" s="1"/>
  <c r="MLK56" i="3" s="1"/>
  <c r="MLL56" i="3" s="1"/>
  <c r="MLM56" i="3" s="1"/>
  <c r="MLN56" i="3"/>
  <c r="MKN56" i="3"/>
  <c r="MKO56" i="3" s="1"/>
  <c r="MKP56" i="3" s="1"/>
  <c r="MKQ56" i="3" s="1"/>
  <c r="MKR56" i="3" s="1"/>
  <c r="MKS56" i="3" s="1"/>
  <c r="MKT56" i="3" s="1"/>
  <c r="MKU56" i="3" s="1"/>
  <c r="MKV56" i="3" s="1"/>
  <c r="MKW56" i="3" s="1"/>
  <c r="MKX56" i="3"/>
  <c r="MJX56" i="3"/>
  <c r="MJY56" i="3" s="1"/>
  <c r="MJZ56" i="3" s="1"/>
  <c r="MKA56" i="3" s="1"/>
  <c r="MKB56" i="3" s="1"/>
  <c r="MKC56" i="3" s="1"/>
  <c r="MKD56" i="3" s="1"/>
  <c r="MKE56" i="3" s="1"/>
  <c r="MKF56" i="3" s="1"/>
  <c r="MKG56" i="3" s="1"/>
  <c r="MKH56" i="3"/>
  <c r="MJH56" i="3"/>
  <c r="MJI56" i="3" s="1"/>
  <c r="MJJ56" i="3" s="1"/>
  <c r="MJK56" i="3" s="1"/>
  <c r="MJL56" i="3" s="1"/>
  <c r="MJM56" i="3" s="1"/>
  <c r="MJN56" i="3" s="1"/>
  <c r="MJO56" i="3" s="1"/>
  <c r="MJP56" i="3" s="1"/>
  <c r="MJQ56" i="3" s="1"/>
  <c r="MJR56" i="3"/>
  <c r="MIR56" i="3"/>
  <c r="MIS56" i="3" s="1"/>
  <c r="MIT56" i="3" s="1"/>
  <c r="MIU56" i="3" s="1"/>
  <c r="MIV56" i="3" s="1"/>
  <c r="MIW56" i="3" s="1"/>
  <c r="MIX56" i="3" s="1"/>
  <c r="MIY56" i="3" s="1"/>
  <c r="MIZ56" i="3" s="1"/>
  <c r="MJA56" i="3" s="1"/>
  <c r="MJB56" i="3"/>
  <c r="MIB56" i="3"/>
  <c r="MIC56" i="3" s="1"/>
  <c r="MID56" i="3" s="1"/>
  <c r="MIE56" i="3" s="1"/>
  <c r="MIF56" i="3" s="1"/>
  <c r="MIG56" i="3" s="1"/>
  <c r="MIH56" i="3" s="1"/>
  <c r="MII56" i="3" s="1"/>
  <c r="MIJ56" i="3" s="1"/>
  <c r="MIK56" i="3" s="1"/>
  <c r="MIL56" i="3"/>
  <c r="MHL56" i="3"/>
  <c r="MHM56" i="3" s="1"/>
  <c r="MHN56" i="3" s="1"/>
  <c r="MHO56" i="3" s="1"/>
  <c r="MHP56" i="3" s="1"/>
  <c r="MHQ56" i="3" s="1"/>
  <c r="MHR56" i="3" s="1"/>
  <c r="MHS56" i="3" s="1"/>
  <c r="MHT56" i="3" s="1"/>
  <c r="MHU56" i="3" s="1"/>
  <c r="MHV56" i="3"/>
  <c r="MGV56" i="3"/>
  <c r="MGW56" i="3" s="1"/>
  <c r="MGX56" i="3" s="1"/>
  <c r="MGY56" i="3" s="1"/>
  <c r="MGZ56" i="3" s="1"/>
  <c r="MHA56" i="3" s="1"/>
  <c r="MHB56" i="3" s="1"/>
  <c r="MHC56" i="3" s="1"/>
  <c r="MHD56" i="3" s="1"/>
  <c r="MHE56" i="3" s="1"/>
  <c r="MHF56" i="3"/>
  <c r="MGF56" i="3"/>
  <c r="MGG56" i="3" s="1"/>
  <c r="MGH56" i="3" s="1"/>
  <c r="MGI56" i="3" s="1"/>
  <c r="MGJ56" i="3" s="1"/>
  <c r="MGK56" i="3" s="1"/>
  <c r="MGL56" i="3" s="1"/>
  <c r="MGM56" i="3" s="1"/>
  <c r="MGN56" i="3" s="1"/>
  <c r="MGO56" i="3" s="1"/>
  <c r="MGP56" i="3"/>
  <c r="MFP56" i="3"/>
  <c r="MFQ56" i="3" s="1"/>
  <c r="MFR56" i="3" s="1"/>
  <c r="MFS56" i="3" s="1"/>
  <c r="MFT56" i="3" s="1"/>
  <c r="MFU56" i="3" s="1"/>
  <c r="MFV56" i="3" s="1"/>
  <c r="MFW56" i="3" s="1"/>
  <c r="MFX56" i="3" s="1"/>
  <c r="MFY56" i="3" s="1"/>
  <c r="MFZ56" i="3"/>
  <c r="MEZ56" i="3"/>
  <c r="MFA56" i="3" s="1"/>
  <c r="MFB56" i="3" s="1"/>
  <c r="MFC56" i="3" s="1"/>
  <c r="MFD56" i="3" s="1"/>
  <c r="MFE56" i="3" s="1"/>
  <c r="MFF56" i="3" s="1"/>
  <c r="MFG56" i="3" s="1"/>
  <c r="MFH56" i="3" s="1"/>
  <c r="MFI56" i="3" s="1"/>
  <c r="MFJ56" i="3"/>
  <c r="MEJ56" i="3"/>
  <c r="MEK56" i="3" s="1"/>
  <c r="MEL56" i="3" s="1"/>
  <c r="MEM56" i="3" s="1"/>
  <c r="MEN56" i="3" s="1"/>
  <c r="MEO56" i="3" s="1"/>
  <c r="MEP56" i="3" s="1"/>
  <c r="MEQ56" i="3" s="1"/>
  <c r="MER56" i="3" s="1"/>
  <c r="MES56" i="3" s="1"/>
  <c r="MET56" i="3"/>
  <c r="MDT56" i="3"/>
  <c r="MDU56" i="3" s="1"/>
  <c r="MDV56" i="3" s="1"/>
  <c r="MDW56" i="3" s="1"/>
  <c r="MDX56" i="3" s="1"/>
  <c r="MDY56" i="3" s="1"/>
  <c r="MDZ56" i="3" s="1"/>
  <c r="MEA56" i="3" s="1"/>
  <c r="MEB56" i="3" s="1"/>
  <c r="MEC56" i="3" s="1"/>
  <c r="MED56" i="3"/>
  <c r="MDD56" i="3"/>
  <c r="MDE56" i="3" s="1"/>
  <c r="MDF56" i="3" s="1"/>
  <c r="MDG56" i="3" s="1"/>
  <c r="MDH56" i="3" s="1"/>
  <c r="MDI56" i="3" s="1"/>
  <c r="MDJ56" i="3" s="1"/>
  <c r="MDK56" i="3" s="1"/>
  <c r="MDL56" i="3" s="1"/>
  <c r="MDM56" i="3" s="1"/>
  <c r="MDN56" i="3"/>
  <c r="MCN56" i="3"/>
  <c r="MCO56" i="3" s="1"/>
  <c r="MCP56" i="3" s="1"/>
  <c r="MCQ56" i="3" s="1"/>
  <c r="MCR56" i="3" s="1"/>
  <c r="MCS56" i="3" s="1"/>
  <c r="MCT56" i="3" s="1"/>
  <c r="MCU56" i="3" s="1"/>
  <c r="MCV56" i="3" s="1"/>
  <c r="MCW56" i="3" s="1"/>
  <c r="MCX56" i="3"/>
  <c r="MBX56" i="3"/>
  <c r="MBY56" i="3" s="1"/>
  <c r="MBZ56" i="3" s="1"/>
  <c r="MCA56" i="3" s="1"/>
  <c r="MCB56" i="3" s="1"/>
  <c r="MCC56" i="3" s="1"/>
  <c r="MCD56" i="3" s="1"/>
  <c r="MCE56" i="3" s="1"/>
  <c r="MCF56" i="3" s="1"/>
  <c r="MCG56" i="3" s="1"/>
  <c r="MCH56" i="3"/>
  <c r="MBH56" i="3"/>
  <c r="MBI56" i="3" s="1"/>
  <c r="MBJ56" i="3" s="1"/>
  <c r="MBK56" i="3" s="1"/>
  <c r="MBL56" i="3" s="1"/>
  <c r="MBM56" i="3" s="1"/>
  <c r="MBN56" i="3" s="1"/>
  <c r="MBO56" i="3" s="1"/>
  <c r="MBP56" i="3" s="1"/>
  <c r="MBQ56" i="3" s="1"/>
  <c r="MBR56" i="3"/>
  <c r="MAR56" i="3"/>
  <c r="MAS56" i="3" s="1"/>
  <c r="MAT56" i="3" s="1"/>
  <c r="MAU56" i="3" s="1"/>
  <c r="MAV56" i="3" s="1"/>
  <c r="MAW56" i="3" s="1"/>
  <c r="MAX56" i="3" s="1"/>
  <c r="MAY56" i="3" s="1"/>
  <c r="MAZ56" i="3" s="1"/>
  <c r="MBA56" i="3" s="1"/>
  <c r="MBB56" i="3"/>
  <c r="MAB56" i="3"/>
  <c r="MAC56" i="3" s="1"/>
  <c r="MAD56" i="3" s="1"/>
  <c r="MAE56" i="3" s="1"/>
  <c r="MAF56" i="3" s="1"/>
  <c r="MAG56" i="3" s="1"/>
  <c r="MAH56" i="3" s="1"/>
  <c r="MAI56" i="3" s="1"/>
  <c r="MAJ56" i="3" s="1"/>
  <c r="MAK56" i="3" s="1"/>
  <c r="MAL56" i="3"/>
  <c r="LZL56" i="3"/>
  <c r="LZM56" i="3" s="1"/>
  <c r="LZN56" i="3" s="1"/>
  <c r="LZO56" i="3" s="1"/>
  <c r="LZP56" i="3" s="1"/>
  <c r="LZQ56" i="3" s="1"/>
  <c r="LZR56" i="3" s="1"/>
  <c r="LZS56" i="3" s="1"/>
  <c r="LZT56" i="3" s="1"/>
  <c r="LZU56" i="3" s="1"/>
  <c r="LZV56" i="3"/>
  <c r="LYV56" i="3"/>
  <c r="LYW56" i="3" s="1"/>
  <c r="LYX56" i="3" s="1"/>
  <c r="LYY56" i="3" s="1"/>
  <c r="LYZ56" i="3" s="1"/>
  <c r="LZA56" i="3" s="1"/>
  <c r="LZB56" i="3" s="1"/>
  <c r="LZC56" i="3" s="1"/>
  <c r="LZD56" i="3" s="1"/>
  <c r="LZE56" i="3" s="1"/>
  <c r="LZF56" i="3"/>
  <c r="LYF56" i="3"/>
  <c r="LYG56" i="3" s="1"/>
  <c r="LYH56" i="3" s="1"/>
  <c r="LYI56" i="3" s="1"/>
  <c r="LYJ56" i="3" s="1"/>
  <c r="LYK56" i="3" s="1"/>
  <c r="LYL56" i="3" s="1"/>
  <c r="LYM56" i="3" s="1"/>
  <c r="LYN56" i="3" s="1"/>
  <c r="LYO56" i="3" s="1"/>
  <c r="LYP56" i="3"/>
  <c r="LXP56" i="3"/>
  <c r="LXQ56" i="3" s="1"/>
  <c r="LXR56" i="3" s="1"/>
  <c r="LXS56" i="3" s="1"/>
  <c r="LXT56" i="3" s="1"/>
  <c r="LXU56" i="3" s="1"/>
  <c r="LXV56" i="3" s="1"/>
  <c r="LXW56" i="3" s="1"/>
  <c r="LXX56" i="3" s="1"/>
  <c r="LXY56" i="3" s="1"/>
  <c r="LXZ56" i="3"/>
  <c r="LWZ56" i="3"/>
  <c r="LXA56" i="3" s="1"/>
  <c r="LXB56" i="3" s="1"/>
  <c r="LXC56" i="3" s="1"/>
  <c r="LXD56" i="3" s="1"/>
  <c r="LXE56" i="3" s="1"/>
  <c r="LXF56" i="3" s="1"/>
  <c r="LXG56" i="3" s="1"/>
  <c r="LXH56" i="3" s="1"/>
  <c r="LXI56" i="3" s="1"/>
  <c r="LXJ56" i="3"/>
  <c r="LWJ56" i="3"/>
  <c r="LWK56" i="3" s="1"/>
  <c r="LWL56" i="3" s="1"/>
  <c r="LWM56" i="3" s="1"/>
  <c r="LWN56" i="3" s="1"/>
  <c r="LWO56" i="3" s="1"/>
  <c r="LWP56" i="3" s="1"/>
  <c r="LWQ56" i="3" s="1"/>
  <c r="LWR56" i="3" s="1"/>
  <c r="LWS56" i="3" s="1"/>
  <c r="LWT56" i="3"/>
  <c r="LVT56" i="3"/>
  <c r="LVU56" i="3" s="1"/>
  <c r="LVV56" i="3" s="1"/>
  <c r="LVW56" i="3" s="1"/>
  <c r="LVX56" i="3" s="1"/>
  <c r="LVY56" i="3" s="1"/>
  <c r="LVZ56" i="3" s="1"/>
  <c r="LWA56" i="3" s="1"/>
  <c r="LWB56" i="3" s="1"/>
  <c r="LWC56" i="3" s="1"/>
  <c r="LWD56" i="3"/>
  <c r="LVD56" i="3"/>
  <c r="LVE56" i="3" s="1"/>
  <c r="LVF56" i="3" s="1"/>
  <c r="LVG56" i="3" s="1"/>
  <c r="LVH56" i="3" s="1"/>
  <c r="LVI56" i="3" s="1"/>
  <c r="LVJ56" i="3" s="1"/>
  <c r="LVK56" i="3" s="1"/>
  <c r="LVL56" i="3" s="1"/>
  <c r="LVM56" i="3" s="1"/>
  <c r="LVN56" i="3"/>
  <c r="LUN56" i="3"/>
  <c r="LUO56" i="3" s="1"/>
  <c r="LUP56" i="3" s="1"/>
  <c r="LUQ56" i="3" s="1"/>
  <c r="LUR56" i="3" s="1"/>
  <c r="LUS56" i="3" s="1"/>
  <c r="LUT56" i="3" s="1"/>
  <c r="LUU56" i="3" s="1"/>
  <c r="LUV56" i="3" s="1"/>
  <c r="LUW56" i="3" s="1"/>
  <c r="LUX56" i="3"/>
  <c r="LTX56" i="3"/>
  <c r="LTY56" i="3" s="1"/>
  <c r="LTZ56" i="3" s="1"/>
  <c r="LUA56" i="3" s="1"/>
  <c r="LUB56" i="3" s="1"/>
  <c r="LUC56" i="3" s="1"/>
  <c r="LUD56" i="3" s="1"/>
  <c r="LUE56" i="3" s="1"/>
  <c r="LUF56" i="3" s="1"/>
  <c r="LUG56" i="3" s="1"/>
  <c r="LUH56" i="3"/>
  <c r="LTH56" i="3"/>
  <c r="LTI56" i="3" s="1"/>
  <c r="LTJ56" i="3" s="1"/>
  <c r="LTK56" i="3" s="1"/>
  <c r="LTL56" i="3" s="1"/>
  <c r="LTM56" i="3" s="1"/>
  <c r="LTN56" i="3" s="1"/>
  <c r="LTO56" i="3" s="1"/>
  <c r="LTP56" i="3" s="1"/>
  <c r="LTQ56" i="3" s="1"/>
  <c r="LTR56" i="3"/>
  <c r="LSR56" i="3"/>
  <c r="LSS56" i="3" s="1"/>
  <c r="LST56" i="3" s="1"/>
  <c r="LSU56" i="3" s="1"/>
  <c r="LSV56" i="3" s="1"/>
  <c r="LSW56" i="3" s="1"/>
  <c r="LSX56" i="3" s="1"/>
  <c r="LSY56" i="3" s="1"/>
  <c r="LSZ56" i="3" s="1"/>
  <c r="LTA56" i="3" s="1"/>
  <c r="LTB56" i="3"/>
  <c r="LSB56" i="3"/>
  <c r="LSC56" i="3" s="1"/>
  <c r="LSD56" i="3" s="1"/>
  <c r="LSE56" i="3" s="1"/>
  <c r="LSF56" i="3" s="1"/>
  <c r="LSG56" i="3" s="1"/>
  <c r="LSH56" i="3" s="1"/>
  <c r="LSI56" i="3" s="1"/>
  <c r="LSJ56" i="3" s="1"/>
  <c r="LSK56" i="3" s="1"/>
  <c r="LSL56" i="3"/>
  <c r="LRL56" i="3"/>
  <c r="LRM56" i="3" s="1"/>
  <c r="LRN56" i="3" s="1"/>
  <c r="LRO56" i="3" s="1"/>
  <c r="LRP56" i="3" s="1"/>
  <c r="LRQ56" i="3" s="1"/>
  <c r="LRR56" i="3" s="1"/>
  <c r="LRS56" i="3" s="1"/>
  <c r="LRT56" i="3" s="1"/>
  <c r="LRU56" i="3" s="1"/>
  <c r="LRV56" i="3"/>
  <c r="LQV56" i="3"/>
  <c r="LQW56" i="3" s="1"/>
  <c r="LQX56" i="3" s="1"/>
  <c r="LQY56" i="3" s="1"/>
  <c r="LQZ56" i="3" s="1"/>
  <c r="LRA56" i="3" s="1"/>
  <c r="LRB56" i="3" s="1"/>
  <c r="LRC56" i="3" s="1"/>
  <c r="LRD56" i="3" s="1"/>
  <c r="LRE56" i="3" s="1"/>
  <c r="LRF56" i="3"/>
  <c r="LQF56" i="3"/>
  <c r="LQG56" i="3" s="1"/>
  <c r="LQH56" i="3" s="1"/>
  <c r="LQI56" i="3" s="1"/>
  <c r="LQJ56" i="3" s="1"/>
  <c r="LQK56" i="3" s="1"/>
  <c r="LQL56" i="3" s="1"/>
  <c r="LQM56" i="3" s="1"/>
  <c r="LQN56" i="3" s="1"/>
  <c r="LQO56" i="3" s="1"/>
  <c r="LQP56" i="3"/>
  <c r="LPP56" i="3"/>
  <c r="LPQ56" i="3" s="1"/>
  <c r="LPR56" i="3" s="1"/>
  <c r="LPS56" i="3" s="1"/>
  <c r="LPT56" i="3" s="1"/>
  <c r="LPU56" i="3" s="1"/>
  <c r="LPV56" i="3" s="1"/>
  <c r="LPW56" i="3" s="1"/>
  <c r="LPX56" i="3" s="1"/>
  <c r="LPY56" i="3" s="1"/>
  <c r="LPZ56" i="3"/>
  <c r="LOZ56" i="3"/>
  <c r="LPA56" i="3" s="1"/>
  <c r="LPB56" i="3" s="1"/>
  <c r="LPC56" i="3" s="1"/>
  <c r="LPD56" i="3" s="1"/>
  <c r="LPE56" i="3" s="1"/>
  <c r="LPF56" i="3" s="1"/>
  <c r="LPG56" i="3" s="1"/>
  <c r="LPH56" i="3" s="1"/>
  <c r="LPI56" i="3" s="1"/>
  <c r="LPJ56" i="3"/>
  <c r="LOJ56" i="3"/>
  <c r="LOK56" i="3" s="1"/>
  <c r="LOL56" i="3" s="1"/>
  <c r="LOM56" i="3" s="1"/>
  <c r="LON56" i="3" s="1"/>
  <c r="LOO56" i="3" s="1"/>
  <c r="LOP56" i="3" s="1"/>
  <c r="LOQ56" i="3" s="1"/>
  <c r="LOR56" i="3" s="1"/>
  <c r="LOS56" i="3" s="1"/>
  <c r="LOT56" i="3"/>
  <c r="LNT56" i="3"/>
  <c r="LNU56" i="3" s="1"/>
  <c r="LNV56" i="3" s="1"/>
  <c r="LNW56" i="3" s="1"/>
  <c r="LNX56" i="3" s="1"/>
  <c r="LNY56" i="3" s="1"/>
  <c r="LNZ56" i="3" s="1"/>
  <c r="LOA56" i="3" s="1"/>
  <c r="LOB56" i="3" s="1"/>
  <c r="LOC56" i="3" s="1"/>
  <c r="LOD56" i="3"/>
  <c r="LND56" i="3"/>
  <c r="LNE56" i="3" s="1"/>
  <c r="LNF56" i="3" s="1"/>
  <c r="LNG56" i="3" s="1"/>
  <c r="LNH56" i="3" s="1"/>
  <c r="LNI56" i="3" s="1"/>
  <c r="LNJ56" i="3" s="1"/>
  <c r="LNK56" i="3" s="1"/>
  <c r="LNL56" i="3" s="1"/>
  <c r="LNM56" i="3" s="1"/>
  <c r="LNN56" i="3"/>
  <c r="LMN56" i="3"/>
  <c r="LMO56" i="3" s="1"/>
  <c r="LMP56" i="3" s="1"/>
  <c r="LMQ56" i="3" s="1"/>
  <c r="LMR56" i="3" s="1"/>
  <c r="LMS56" i="3" s="1"/>
  <c r="LMT56" i="3" s="1"/>
  <c r="LMU56" i="3" s="1"/>
  <c r="LMV56" i="3" s="1"/>
  <c r="LMW56" i="3" s="1"/>
  <c r="LMX56" i="3"/>
  <c r="LLX56" i="3"/>
  <c r="LLY56" i="3" s="1"/>
  <c r="LLZ56" i="3" s="1"/>
  <c r="LMA56" i="3" s="1"/>
  <c r="LMB56" i="3" s="1"/>
  <c r="LMC56" i="3" s="1"/>
  <c r="LMD56" i="3" s="1"/>
  <c r="LME56" i="3" s="1"/>
  <c r="LMF56" i="3" s="1"/>
  <c r="LMG56" i="3" s="1"/>
  <c r="LMH56" i="3"/>
  <c r="LLH56" i="3"/>
  <c r="LLI56" i="3" s="1"/>
  <c r="LLJ56" i="3" s="1"/>
  <c r="LLK56" i="3" s="1"/>
  <c r="LLL56" i="3" s="1"/>
  <c r="LLM56" i="3" s="1"/>
  <c r="LLN56" i="3" s="1"/>
  <c r="LLO56" i="3" s="1"/>
  <c r="LLP56" i="3" s="1"/>
  <c r="LLQ56" i="3" s="1"/>
  <c r="LLR56" i="3"/>
  <c r="LKR56" i="3"/>
  <c r="LKS56" i="3" s="1"/>
  <c r="LKT56" i="3" s="1"/>
  <c r="LKU56" i="3" s="1"/>
  <c r="LKV56" i="3" s="1"/>
  <c r="LKW56" i="3" s="1"/>
  <c r="LKX56" i="3" s="1"/>
  <c r="LKY56" i="3" s="1"/>
  <c r="LKZ56" i="3" s="1"/>
  <c r="LLA56" i="3" s="1"/>
  <c r="LLB56" i="3"/>
  <c r="LKB56" i="3"/>
  <c r="LKC56" i="3" s="1"/>
  <c r="LKD56" i="3" s="1"/>
  <c r="LKE56" i="3" s="1"/>
  <c r="LKF56" i="3" s="1"/>
  <c r="LKG56" i="3" s="1"/>
  <c r="LKH56" i="3" s="1"/>
  <c r="LKI56" i="3" s="1"/>
  <c r="LKJ56" i="3" s="1"/>
  <c r="LKK56" i="3" s="1"/>
  <c r="LKL56" i="3"/>
  <c r="LJL56" i="3"/>
  <c r="LJM56" i="3" s="1"/>
  <c r="LJN56" i="3" s="1"/>
  <c r="LJO56" i="3" s="1"/>
  <c r="LJP56" i="3" s="1"/>
  <c r="LJQ56" i="3" s="1"/>
  <c r="LJR56" i="3" s="1"/>
  <c r="LJS56" i="3" s="1"/>
  <c r="LJT56" i="3" s="1"/>
  <c r="LJU56" i="3" s="1"/>
  <c r="LJV56" i="3"/>
  <c r="LIV56" i="3"/>
  <c r="LIW56" i="3" s="1"/>
  <c r="LIX56" i="3" s="1"/>
  <c r="LIY56" i="3" s="1"/>
  <c r="LIZ56" i="3" s="1"/>
  <c r="LJA56" i="3" s="1"/>
  <c r="LJB56" i="3" s="1"/>
  <c r="LJC56" i="3" s="1"/>
  <c r="LJD56" i="3" s="1"/>
  <c r="LJE56" i="3" s="1"/>
  <c r="LJF56" i="3"/>
  <c r="LIF56" i="3"/>
  <c r="LIG56" i="3" s="1"/>
  <c r="LIH56" i="3" s="1"/>
  <c r="LII56" i="3" s="1"/>
  <c r="LIJ56" i="3" s="1"/>
  <c r="LIK56" i="3" s="1"/>
  <c r="LIL56" i="3" s="1"/>
  <c r="LIM56" i="3" s="1"/>
  <c r="LIN56" i="3" s="1"/>
  <c r="LIO56" i="3" s="1"/>
  <c r="LIP56" i="3"/>
  <c r="LHP56" i="3"/>
  <c r="LHQ56" i="3" s="1"/>
  <c r="LHR56" i="3" s="1"/>
  <c r="LHS56" i="3" s="1"/>
  <c r="LHT56" i="3" s="1"/>
  <c r="LHU56" i="3" s="1"/>
  <c r="LHV56" i="3" s="1"/>
  <c r="LHW56" i="3" s="1"/>
  <c r="LHX56" i="3" s="1"/>
  <c r="LHY56" i="3" s="1"/>
  <c r="LHZ56" i="3"/>
  <c r="LGZ56" i="3"/>
  <c r="LHA56" i="3" s="1"/>
  <c r="LHB56" i="3" s="1"/>
  <c r="LHC56" i="3" s="1"/>
  <c r="LHD56" i="3" s="1"/>
  <c r="LHE56" i="3" s="1"/>
  <c r="LHF56" i="3" s="1"/>
  <c r="LHG56" i="3" s="1"/>
  <c r="LHH56" i="3" s="1"/>
  <c r="LHI56" i="3" s="1"/>
  <c r="LHJ56" i="3"/>
  <c r="LGJ56" i="3"/>
  <c r="LGK56" i="3" s="1"/>
  <c r="LGL56" i="3" s="1"/>
  <c r="LGM56" i="3" s="1"/>
  <c r="LGN56" i="3" s="1"/>
  <c r="LGO56" i="3" s="1"/>
  <c r="LGP56" i="3" s="1"/>
  <c r="LGQ56" i="3" s="1"/>
  <c r="LGR56" i="3" s="1"/>
  <c r="LGS56" i="3" s="1"/>
  <c r="LGT56" i="3"/>
  <c r="LFT56" i="3"/>
  <c r="LFU56" i="3" s="1"/>
  <c r="LFV56" i="3" s="1"/>
  <c r="LFW56" i="3" s="1"/>
  <c r="LFX56" i="3" s="1"/>
  <c r="LFY56" i="3" s="1"/>
  <c r="LFZ56" i="3" s="1"/>
  <c r="LGA56" i="3" s="1"/>
  <c r="LGB56" i="3" s="1"/>
  <c r="LGC56" i="3" s="1"/>
  <c r="LGD56" i="3"/>
  <c r="LFD56" i="3"/>
  <c r="LFE56" i="3" s="1"/>
  <c r="LFF56" i="3" s="1"/>
  <c r="LFG56" i="3" s="1"/>
  <c r="LFH56" i="3" s="1"/>
  <c r="LFI56" i="3" s="1"/>
  <c r="LFJ56" i="3" s="1"/>
  <c r="LFK56" i="3" s="1"/>
  <c r="LFL56" i="3" s="1"/>
  <c r="LFM56" i="3" s="1"/>
  <c r="LFN56" i="3"/>
  <c r="LEN56" i="3"/>
  <c r="LEO56" i="3" s="1"/>
  <c r="LEP56" i="3" s="1"/>
  <c r="LEQ56" i="3" s="1"/>
  <c r="LER56" i="3" s="1"/>
  <c r="LES56" i="3" s="1"/>
  <c r="LET56" i="3" s="1"/>
  <c r="LEU56" i="3" s="1"/>
  <c r="LEV56" i="3" s="1"/>
  <c r="LEW56" i="3" s="1"/>
  <c r="LEX56" i="3"/>
  <c r="LDX56" i="3"/>
  <c r="LDY56" i="3" s="1"/>
  <c r="LDZ56" i="3" s="1"/>
  <c r="LEA56" i="3" s="1"/>
  <c r="LEB56" i="3" s="1"/>
  <c r="LEC56" i="3" s="1"/>
  <c r="LED56" i="3" s="1"/>
  <c r="LEE56" i="3" s="1"/>
  <c r="LEF56" i="3" s="1"/>
  <c r="LEG56" i="3" s="1"/>
  <c r="LEH56" i="3"/>
  <c r="LDH56" i="3"/>
  <c r="LDI56" i="3" s="1"/>
  <c r="LDJ56" i="3" s="1"/>
  <c r="LDK56" i="3" s="1"/>
  <c r="LDL56" i="3" s="1"/>
  <c r="LDM56" i="3" s="1"/>
  <c r="LDN56" i="3" s="1"/>
  <c r="LDO56" i="3" s="1"/>
  <c r="LDP56" i="3" s="1"/>
  <c r="LDQ56" i="3" s="1"/>
  <c r="LDR56" i="3"/>
  <c r="LCR56" i="3"/>
  <c r="LCS56" i="3" s="1"/>
  <c r="LCT56" i="3" s="1"/>
  <c r="LCU56" i="3" s="1"/>
  <c r="LCV56" i="3" s="1"/>
  <c r="LCW56" i="3" s="1"/>
  <c r="LCX56" i="3" s="1"/>
  <c r="LCY56" i="3" s="1"/>
  <c r="LCZ56" i="3" s="1"/>
  <c r="LDA56" i="3" s="1"/>
  <c r="LDB56" i="3"/>
  <c r="LCB56" i="3"/>
  <c r="LCC56" i="3" s="1"/>
  <c r="LCD56" i="3" s="1"/>
  <c r="LCE56" i="3" s="1"/>
  <c r="LCF56" i="3" s="1"/>
  <c r="LCG56" i="3" s="1"/>
  <c r="LCH56" i="3" s="1"/>
  <c r="LCI56" i="3" s="1"/>
  <c r="LCJ56" i="3" s="1"/>
  <c r="LCK56" i="3" s="1"/>
  <c r="LCL56" i="3"/>
  <c r="LBL56" i="3"/>
  <c r="LBM56" i="3" s="1"/>
  <c r="LBN56" i="3" s="1"/>
  <c r="LBO56" i="3" s="1"/>
  <c r="LBP56" i="3" s="1"/>
  <c r="LBQ56" i="3" s="1"/>
  <c r="LBR56" i="3" s="1"/>
  <c r="LBS56" i="3" s="1"/>
  <c r="LBT56" i="3" s="1"/>
  <c r="LBU56" i="3" s="1"/>
  <c r="LBV56" i="3"/>
  <c r="LAV56" i="3"/>
  <c r="LAW56" i="3" s="1"/>
  <c r="LAX56" i="3" s="1"/>
  <c r="LAY56" i="3" s="1"/>
  <c r="LAZ56" i="3" s="1"/>
  <c r="LBA56" i="3" s="1"/>
  <c r="LBB56" i="3" s="1"/>
  <c r="LBC56" i="3" s="1"/>
  <c r="LBD56" i="3" s="1"/>
  <c r="LBE56" i="3" s="1"/>
  <c r="LBF56" i="3"/>
  <c r="LAF56" i="3"/>
  <c r="LAG56" i="3" s="1"/>
  <c r="LAH56" i="3" s="1"/>
  <c r="LAI56" i="3" s="1"/>
  <c r="LAJ56" i="3" s="1"/>
  <c r="LAK56" i="3" s="1"/>
  <c r="LAL56" i="3" s="1"/>
  <c r="LAM56" i="3" s="1"/>
  <c r="LAN56" i="3" s="1"/>
  <c r="LAO56" i="3" s="1"/>
  <c r="LAP56" i="3"/>
  <c r="KZP56" i="3"/>
  <c r="KZQ56" i="3" s="1"/>
  <c r="KZR56" i="3" s="1"/>
  <c r="KZS56" i="3" s="1"/>
  <c r="KZT56" i="3" s="1"/>
  <c r="KZU56" i="3" s="1"/>
  <c r="KZV56" i="3" s="1"/>
  <c r="KZW56" i="3" s="1"/>
  <c r="KZX56" i="3" s="1"/>
  <c r="KZY56" i="3" s="1"/>
  <c r="KZZ56" i="3"/>
  <c r="KYZ56" i="3"/>
  <c r="KZA56" i="3" s="1"/>
  <c r="KZB56" i="3" s="1"/>
  <c r="KZC56" i="3" s="1"/>
  <c r="KZD56" i="3" s="1"/>
  <c r="KZE56" i="3" s="1"/>
  <c r="KZF56" i="3" s="1"/>
  <c r="KZG56" i="3" s="1"/>
  <c r="KZH56" i="3" s="1"/>
  <c r="KZI56" i="3" s="1"/>
  <c r="KZJ56" i="3"/>
  <c r="KYJ56" i="3"/>
  <c r="KYK56" i="3" s="1"/>
  <c r="KYL56" i="3" s="1"/>
  <c r="KYM56" i="3" s="1"/>
  <c r="KYN56" i="3" s="1"/>
  <c r="KYO56" i="3" s="1"/>
  <c r="KYP56" i="3" s="1"/>
  <c r="KYQ56" i="3" s="1"/>
  <c r="KYR56" i="3" s="1"/>
  <c r="KYS56" i="3" s="1"/>
  <c r="KYT56" i="3"/>
  <c r="KXT56" i="3"/>
  <c r="KXU56" i="3" s="1"/>
  <c r="KXV56" i="3" s="1"/>
  <c r="KXW56" i="3" s="1"/>
  <c r="KXX56" i="3" s="1"/>
  <c r="KXY56" i="3" s="1"/>
  <c r="KXZ56" i="3" s="1"/>
  <c r="KYA56" i="3" s="1"/>
  <c r="KYB56" i="3" s="1"/>
  <c r="KYC56" i="3" s="1"/>
  <c r="KYD56" i="3"/>
  <c r="KXD56" i="3"/>
  <c r="KXE56" i="3" s="1"/>
  <c r="KXF56" i="3" s="1"/>
  <c r="KXG56" i="3" s="1"/>
  <c r="KXH56" i="3" s="1"/>
  <c r="KXI56" i="3" s="1"/>
  <c r="KXJ56" i="3" s="1"/>
  <c r="KXK56" i="3" s="1"/>
  <c r="KXL56" i="3" s="1"/>
  <c r="KXM56" i="3" s="1"/>
  <c r="KXN56" i="3"/>
  <c r="KWN56" i="3"/>
  <c r="KWO56" i="3" s="1"/>
  <c r="KWP56" i="3" s="1"/>
  <c r="KWQ56" i="3" s="1"/>
  <c r="KWR56" i="3" s="1"/>
  <c r="KWS56" i="3" s="1"/>
  <c r="KWT56" i="3" s="1"/>
  <c r="KWU56" i="3" s="1"/>
  <c r="KWV56" i="3" s="1"/>
  <c r="KWW56" i="3" s="1"/>
  <c r="KWX56" i="3"/>
  <c r="KVX56" i="3"/>
  <c r="KVY56" i="3" s="1"/>
  <c r="KVZ56" i="3" s="1"/>
  <c r="KWA56" i="3" s="1"/>
  <c r="KWB56" i="3" s="1"/>
  <c r="KWC56" i="3" s="1"/>
  <c r="KWD56" i="3" s="1"/>
  <c r="KWE56" i="3" s="1"/>
  <c r="KWF56" i="3" s="1"/>
  <c r="KWG56" i="3" s="1"/>
  <c r="KWH56" i="3"/>
  <c r="KVH56" i="3"/>
  <c r="KVI56" i="3" s="1"/>
  <c r="KVJ56" i="3" s="1"/>
  <c r="KVK56" i="3" s="1"/>
  <c r="KVL56" i="3" s="1"/>
  <c r="KVM56" i="3" s="1"/>
  <c r="KVN56" i="3" s="1"/>
  <c r="KVO56" i="3" s="1"/>
  <c r="KVP56" i="3" s="1"/>
  <c r="KVQ56" i="3" s="1"/>
  <c r="KVR56" i="3"/>
  <c r="KUR56" i="3"/>
  <c r="KUS56" i="3" s="1"/>
  <c r="KUT56" i="3" s="1"/>
  <c r="KUU56" i="3" s="1"/>
  <c r="KUV56" i="3" s="1"/>
  <c r="KUW56" i="3" s="1"/>
  <c r="KUX56" i="3" s="1"/>
  <c r="KUY56" i="3" s="1"/>
  <c r="KUZ56" i="3" s="1"/>
  <c r="KVA56" i="3" s="1"/>
  <c r="KVB56" i="3"/>
  <c r="KUB56" i="3"/>
  <c r="KUC56" i="3" s="1"/>
  <c r="KUD56" i="3" s="1"/>
  <c r="KUE56" i="3" s="1"/>
  <c r="KUF56" i="3" s="1"/>
  <c r="KUG56" i="3" s="1"/>
  <c r="KUH56" i="3" s="1"/>
  <c r="KUI56" i="3" s="1"/>
  <c r="KUJ56" i="3" s="1"/>
  <c r="KUK56" i="3" s="1"/>
  <c r="KUL56" i="3"/>
  <c r="KTL56" i="3"/>
  <c r="KTM56" i="3" s="1"/>
  <c r="KTN56" i="3" s="1"/>
  <c r="KTO56" i="3" s="1"/>
  <c r="KTP56" i="3" s="1"/>
  <c r="KTQ56" i="3" s="1"/>
  <c r="KTR56" i="3" s="1"/>
  <c r="KTS56" i="3" s="1"/>
  <c r="KTT56" i="3" s="1"/>
  <c r="KTU56" i="3" s="1"/>
  <c r="KTV56" i="3"/>
  <c r="KSV56" i="3"/>
  <c r="KSW56" i="3" s="1"/>
  <c r="KSX56" i="3" s="1"/>
  <c r="KSY56" i="3" s="1"/>
  <c r="KSZ56" i="3" s="1"/>
  <c r="KTA56" i="3" s="1"/>
  <c r="KTB56" i="3" s="1"/>
  <c r="KTC56" i="3" s="1"/>
  <c r="KTD56" i="3" s="1"/>
  <c r="KTE56" i="3" s="1"/>
  <c r="KTF56" i="3"/>
  <c r="KSF56" i="3"/>
  <c r="KSG56" i="3" s="1"/>
  <c r="KSH56" i="3" s="1"/>
  <c r="KSI56" i="3" s="1"/>
  <c r="KSJ56" i="3" s="1"/>
  <c r="KSK56" i="3" s="1"/>
  <c r="KSL56" i="3" s="1"/>
  <c r="KSM56" i="3" s="1"/>
  <c r="KSN56" i="3" s="1"/>
  <c r="KSO56" i="3" s="1"/>
  <c r="KSP56" i="3"/>
  <c r="KRP56" i="3"/>
  <c r="KRQ56" i="3" s="1"/>
  <c r="KRR56" i="3" s="1"/>
  <c r="KRS56" i="3" s="1"/>
  <c r="KRT56" i="3" s="1"/>
  <c r="KRU56" i="3" s="1"/>
  <c r="KRV56" i="3" s="1"/>
  <c r="KRW56" i="3" s="1"/>
  <c r="KRX56" i="3" s="1"/>
  <c r="KRY56" i="3" s="1"/>
  <c r="KRZ56" i="3"/>
  <c r="KQZ56" i="3"/>
  <c r="KRA56" i="3" s="1"/>
  <c r="KRB56" i="3" s="1"/>
  <c r="KRC56" i="3" s="1"/>
  <c r="KRD56" i="3" s="1"/>
  <c r="KRE56" i="3" s="1"/>
  <c r="KRF56" i="3" s="1"/>
  <c r="KRG56" i="3" s="1"/>
  <c r="KRH56" i="3" s="1"/>
  <c r="KRI56" i="3" s="1"/>
  <c r="KRJ56" i="3"/>
  <c r="KQJ56" i="3"/>
  <c r="KQK56" i="3" s="1"/>
  <c r="KQL56" i="3" s="1"/>
  <c r="KQM56" i="3" s="1"/>
  <c r="KQN56" i="3" s="1"/>
  <c r="KQO56" i="3" s="1"/>
  <c r="KQP56" i="3" s="1"/>
  <c r="KQQ56" i="3" s="1"/>
  <c r="KQR56" i="3" s="1"/>
  <c r="KQS56" i="3" s="1"/>
  <c r="KQT56" i="3"/>
  <c r="KPT56" i="3"/>
  <c r="KPU56" i="3" s="1"/>
  <c r="KPV56" i="3" s="1"/>
  <c r="KPW56" i="3" s="1"/>
  <c r="KPX56" i="3" s="1"/>
  <c r="KPY56" i="3" s="1"/>
  <c r="KPZ56" i="3" s="1"/>
  <c r="KQA56" i="3" s="1"/>
  <c r="KQB56" i="3" s="1"/>
  <c r="KQC56" i="3" s="1"/>
  <c r="KQD56" i="3"/>
  <c r="KPD56" i="3"/>
  <c r="KPE56" i="3" s="1"/>
  <c r="KPF56" i="3" s="1"/>
  <c r="KPG56" i="3" s="1"/>
  <c r="KPH56" i="3" s="1"/>
  <c r="KPI56" i="3" s="1"/>
  <c r="KPJ56" i="3" s="1"/>
  <c r="KPK56" i="3" s="1"/>
  <c r="KPL56" i="3" s="1"/>
  <c r="KPM56" i="3" s="1"/>
  <c r="KPN56" i="3"/>
  <c r="KON56" i="3"/>
  <c r="KOO56" i="3" s="1"/>
  <c r="KOP56" i="3" s="1"/>
  <c r="KOQ56" i="3" s="1"/>
  <c r="KOR56" i="3" s="1"/>
  <c r="KOS56" i="3" s="1"/>
  <c r="KOT56" i="3" s="1"/>
  <c r="KOU56" i="3" s="1"/>
  <c r="KOV56" i="3" s="1"/>
  <c r="KOW56" i="3" s="1"/>
  <c r="KOX56" i="3"/>
  <c r="KNX56" i="3"/>
  <c r="KNY56" i="3" s="1"/>
  <c r="KNZ56" i="3" s="1"/>
  <c r="KOA56" i="3" s="1"/>
  <c r="KOB56" i="3" s="1"/>
  <c r="KOC56" i="3" s="1"/>
  <c r="KOD56" i="3" s="1"/>
  <c r="KOE56" i="3" s="1"/>
  <c r="KOF56" i="3" s="1"/>
  <c r="KOG56" i="3" s="1"/>
  <c r="KOH56" i="3"/>
  <c r="KNH56" i="3"/>
  <c r="KNI56" i="3" s="1"/>
  <c r="KNJ56" i="3" s="1"/>
  <c r="KNK56" i="3" s="1"/>
  <c r="KNL56" i="3" s="1"/>
  <c r="KNM56" i="3" s="1"/>
  <c r="KNN56" i="3" s="1"/>
  <c r="KNO56" i="3" s="1"/>
  <c r="KNP56" i="3" s="1"/>
  <c r="KNQ56" i="3" s="1"/>
  <c r="KNR56" i="3"/>
  <c r="KMR56" i="3"/>
  <c r="KMS56" i="3" s="1"/>
  <c r="KMT56" i="3" s="1"/>
  <c r="KMU56" i="3" s="1"/>
  <c r="KMV56" i="3" s="1"/>
  <c r="KMW56" i="3" s="1"/>
  <c r="KMX56" i="3" s="1"/>
  <c r="KMY56" i="3" s="1"/>
  <c r="KMZ56" i="3" s="1"/>
  <c r="KNA56" i="3" s="1"/>
  <c r="KNB56" i="3"/>
  <c r="KMB56" i="3"/>
  <c r="KMC56" i="3" s="1"/>
  <c r="KMD56" i="3" s="1"/>
  <c r="KME56" i="3" s="1"/>
  <c r="KMF56" i="3" s="1"/>
  <c r="KMG56" i="3" s="1"/>
  <c r="KMH56" i="3" s="1"/>
  <c r="KMI56" i="3" s="1"/>
  <c r="KMJ56" i="3" s="1"/>
  <c r="KMK56" i="3" s="1"/>
  <c r="KML56" i="3"/>
  <c r="KLL56" i="3"/>
  <c r="KLM56" i="3" s="1"/>
  <c r="KLN56" i="3" s="1"/>
  <c r="KLO56" i="3" s="1"/>
  <c r="KLP56" i="3" s="1"/>
  <c r="KLQ56" i="3" s="1"/>
  <c r="KLR56" i="3" s="1"/>
  <c r="KLS56" i="3" s="1"/>
  <c r="KLT56" i="3" s="1"/>
  <c r="KLU56" i="3" s="1"/>
  <c r="KLV56" i="3"/>
  <c r="KKV56" i="3"/>
  <c r="KKW56" i="3" s="1"/>
  <c r="KKX56" i="3" s="1"/>
  <c r="KKY56" i="3" s="1"/>
  <c r="KKZ56" i="3" s="1"/>
  <c r="KLA56" i="3" s="1"/>
  <c r="KLB56" i="3" s="1"/>
  <c r="KLC56" i="3" s="1"/>
  <c r="KLD56" i="3" s="1"/>
  <c r="KLE56" i="3" s="1"/>
  <c r="KLF56" i="3"/>
  <c r="KKF56" i="3"/>
  <c r="KKG56" i="3" s="1"/>
  <c r="KKH56" i="3" s="1"/>
  <c r="KKI56" i="3" s="1"/>
  <c r="KKJ56" i="3" s="1"/>
  <c r="KKK56" i="3" s="1"/>
  <c r="KKL56" i="3" s="1"/>
  <c r="KKM56" i="3" s="1"/>
  <c r="KKN56" i="3" s="1"/>
  <c r="KKO56" i="3" s="1"/>
  <c r="KKP56" i="3"/>
  <c r="KJP56" i="3"/>
  <c r="KJQ56" i="3" s="1"/>
  <c r="KJR56" i="3" s="1"/>
  <c r="KJS56" i="3" s="1"/>
  <c r="KJT56" i="3" s="1"/>
  <c r="KJU56" i="3" s="1"/>
  <c r="KJV56" i="3" s="1"/>
  <c r="KJW56" i="3" s="1"/>
  <c r="KJX56" i="3" s="1"/>
  <c r="KJY56" i="3" s="1"/>
  <c r="KJZ56" i="3"/>
  <c r="KIZ56" i="3"/>
  <c r="KJA56" i="3" s="1"/>
  <c r="KJB56" i="3" s="1"/>
  <c r="KJC56" i="3" s="1"/>
  <c r="KJD56" i="3" s="1"/>
  <c r="KJE56" i="3" s="1"/>
  <c r="KJF56" i="3" s="1"/>
  <c r="KJG56" i="3" s="1"/>
  <c r="KJH56" i="3" s="1"/>
  <c r="KJI56" i="3" s="1"/>
  <c r="KJJ56" i="3"/>
  <c r="KIJ56" i="3"/>
  <c r="KIK56" i="3" s="1"/>
  <c r="KIL56" i="3" s="1"/>
  <c r="KIM56" i="3" s="1"/>
  <c r="KIN56" i="3" s="1"/>
  <c r="KIO56" i="3" s="1"/>
  <c r="KIP56" i="3" s="1"/>
  <c r="KIQ56" i="3" s="1"/>
  <c r="KIR56" i="3" s="1"/>
  <c r="KIS56" i="3" s="1"/>
  <c r="KIT56" i="3"/>
  <c r="KHT56" i="3"/>
  <c r="KHU56" i="3" s="1"/>
  <c r="KHV56" i="3" s="1"/>
  <c r="KHW56" i="3" s="1"/>
  <c r="KHX56" i="3" s="1"/>
  <c r="KHY56" i="3" s="1"/>
  <c r="KHZ56" i="3" s="1"/>
  <c r="KIA56" i="3" s="1"/>
  <c r="KIB56" i="3" s="1"/>
  <c r="KIC56" i="3" s="1"/>
  <c r="KID56" i="3"/>
  <c r="KHD56" i="3"/>
  <c r="KHE56" i="3" s="1"/>
  <c r="KHF56" i="3" s="1"/>
  <c r="KHG56" i="3" s="1"/>
  <c r="KHH56" i="3" s="1"/>
  <c r="KHI56" i="3" s="1"/>
  <c r="KHJ56" i="3" s="1"/>
  <c r="KHK56" i="3" s="1"/>
  <c r="KHL56" i="3" s="1"/>
  <c r="KHM56" i="3" s="1"/>
  <c r="KHN56" i="3"/>
  <c r="KGN56" i="3"/>
  <c r="KGO56" i="3" s="1"/>
  <c r="KGP56" i="3" s="1"/>
  <c r="KGQ56" i="3" s="1"/>
  <c r="KGR56" i="3" s="1"/>
  <c r="KGS56" i="3" s="1"/>
  <c r="KGT56" i="3" s="1"/>
  <c r="KGU56" i="3" s="1"/>
  <c r="KGV56" i="3" s="1"/>
  <c r="KGW56" i="3" s="1"/>
  <c r="KGX56" i="3"/>
  <c r="KFX56" i="3"/>
  <c r="KFY56" i="3" s="1"/>
  <c r="KFZ56" i="3" s="1"/>
  <c r="KGA56" i="3" s="1"/>
  <c r="KGB56" i="3" s="1"/>
  <c r="KGC56" i="3" s="1"/>
  <c r="KGD56" i="3" s="1"/>
  <c r="KGE56" i="3" s="1"/>
  <c r="KGF56" i="3" s="1"/>
  <c r="KGG56" i="3" s="1"/>
  <c r="KGH56" i="3"/>
  <c r="KFH56" i="3"/>
  <c r="KFI56" i="3" s="1"/>
  <c r="KFJ56" i="3" s="1"/>
  <c r="KFK56" i="3" s="1"/>
  <c r="KFL56" i="3" s="1"/>
  <c r="KFM56" i="3" s="1"/>
  <c r="KFN56" i="3" s="1"/>
  <c r="KFO56" i="3" s="1"/>
  <c r="KFP56" i="3" s="1"/>
  <c r="KFQ56" i="3" s="1"/>
  <c r="KFR56" i="3"/>
  <c r="KER56" i="3"/>
  <c r="KES56" i="3" s="1"/>
  <c r="KET56" i="3" s="1"/>
  <c r="KEU56" i="3" s="1"/>
  <c r="KEV56" i="3" s="1"/>
  <c r="KEW56" i="3" s="1"/>
  <c r="KEX56" i="3" s="1"/>
  <c r="KEY56" i="3" s="1"/>
  <c r="KEZ56" i="3" s="1"/>
  <c r="KFA56" i="3" s="1"/>
  <c r="KFB56" i="3"/>
  <c r="KEB56" i="3"/>
  <c r="KEC56" i="3" s="1"/>
  <c r="KED56" i="3" s="1"/>
  <c r="KEE56" i="3" s="1"/>
  <c r="KEF56" i="3" s="1"/>
  <c r="KEG56" i="3" s="1"/>
  <c r="KEH56" i="3" s="1"/>
  <c r="KEI56" i="3" s="1"/>
  <c r="KEJ56" i="3" s="1"/>
  <c r="KEK56" i="3" s="1"/>
  <c r="KEL56" i="3"/>
  <c r="KDL56" i="3"/>
  <c r="KDM56" i="3" s="1"/>
  <c r="KDN56" i="3" s="1"/>
  <c r="KDO56" i="3" s="1"/>
  <c r="KDP56" i="3" s="1"/>
  <c r="KDQ56" i="3" s="1"/>
  <c r="KDR56" i="3" s="1"/>
  <c r="KDS56" i="3" s="1"/>
  <c r="KDT56" i="3" s="1"/>
  <c r="KDU56" i="3" s="1"/>
  <c r="KDV56" i="3"/>
  <c r="KCV56" i="3"/>
  <c r="KCW56" i="3" s="1"/>
  <c r="KCX56" i="3" s="1"/>
  <c r="KCY56" i="3" s="1"/>
  <c r="KCZ56" i="3" s="1"/>
  <c r="KDA56" i="3" s="1"/>
  <c r="KDB56" i="3" s="1"/>
  <c r="KDC56" i="3" s="1"/>
  <c r="KDD56" i="3" s="1"/>
  <c r="KDE56" i="3" s="1"/>
  <c r="KDF56" i="3"/>
  <c r="KCF56" i="3"/>
  <c r="KCG56" i="3" s="1"/>
  <c r="KCH56" i="3" s="1"/>
  <c r="KCI56" i="3" s="1"/>
  <c r="KCJ56" i="3" s="1"/>
  <c r="KCK56" i="3" s="1"/>
  <c r="KCL56" i="3" s="1"/>
  <c r="KCM56" i="3" s="1"/>
  <c r="KCN56" i="3" s="1"/>
  <c r="KCO56" i="3" s="1"/>
  <c r="KCP56" i="3"/>
  <c r="KBP56" i="3"/>
  <c r="KBQ56" i="3" s="1"/>
  <c r="KBR56" i="3" s="1"/>
  <c r="KBS56" i="3" s="1"/>
  <c r="KBT56" i="3" s="1"/>
  <c r="KBU56" i="3" s="1"/>
  <c r="KBV56" i="3" s="1"/>
  <c r="KBW56" i="3" s="1"/>
  <c r="KBX56" i="3" s="1"/>
  <c r="KBY56" i="3" s="1"/>
  <c r="KBZ56" i="3"/>
  <c r="KAZ56" i="3"/>
  <c r="KBA56" i="3" s="1"/>
  <c r="KBB56" i="3" s="1"/>
  <c r="KBC56" i="3" s="1"/>
  <c r="KBD56" i="3" s="1"/>
  <c r="KBE56" i="3" s="1"/>
  <c r="KBF56" i="3" s="1"/>
  <c r="KBG56" i="3" s="1"/>
  <c r="KBH56" i="3" s="1"/>
  <c r="KBI56" i="3" s="1"/>
  <c r="KBJ56" i="3"/>
  <c r="KAJ56" i="3"/>
  <c r="KAK56" i="3" s="1"/>
  <c r="KAL56" i="3" s="1"/>
  <c r="KAM56" i="3" s="1"/>
  <c r="KAN56" i="3" s="1"/>
  <c r="KAO56" i="3" s="1"/>
  <c r="KAP56" i="3" s="1"/>
  <c r="KAQ56" i="3" s="1"/>
  <c r="KAR56" i="3" s="1"/>
  <c r="KAS56" i="3" s="1"/>
  <c r="KAT56" i="3"/>
  <c r="JZT56" i="3"/>
  <c r="JZU56" i="3" s="1"/>
  <c r="JZV56" i="3" s="1"/>
  <c r="JZW56" i="3" s="1"/>
  <c r="JZX56" i="3" s="1"/>
  <c r="JZY56" i="3" s="1"/>
  <c r="JZZ56" i="3" s="1"/>
  <c r="KAA56" i="3" s="1"/>
  <c r="KAB56" i="3" s="1"/>
  <c r="KAC56" i="3" s="1"/>
  <c r="KAD56" i="3"/>
  <c r="JZD56" i="3"/>
  <c r="JZE56" i="3" s="1"/>
  <c r="JZF56" i="3" s="1"/>
  <c r="JZG56" i="3" s="1"/>
  <c r="JZH56" i="3" s="1"/>
  <c r="JZI56" i="3" s="1"/>
  <c r="JZJ56" i="3" s="1"/>
  <c r="JZK56" i="3" s="1"/>
  <c r="JZL56" i="3" s="1"/>
  <c r="JZM56" i="3" s="1"/>
  <c r="JZN56" i="3"/>
  <c r="JYN56" i="3"/>
  <c r="JYO56" i="3" s="1"/>
  <c r="JYP56" i="3" s="1"/>
  <c r="JYQ56" i="3" s="1"/>
  <c r="JYR56" i="3" s="1"/>
  <c r="JYS56" i="3" s="1"/>
  <c r="JYT56" i="3" s="1"/>
  <c r="JYU56" i="3" s="1"/>
  <c r="JYV56" i="3" s="1"/>
  <c r="JYW56" i="3" s="1"/>
  <c r="JYX56" i="3"/>
  <c r="JXX56" i="3"/>
  <c r="JXY56" i="3" s="1"/>
  <c r="JXZ56" i="3" s="1"/>
  <c r="JYA56" i="3" s="1"/>
  <c r="JYB56" i="3" s="1"/>
  <c r="JYC56" i="3" s="1"/>
  <c r="JYD56" i="3" s="1"/>
  <c r="JYE56" i="3" s="1"/>
  <c r="JYF56" i="3" s="1"/>
  <c r="JYG56" i="3" s="1"/>
  <c r="JYH56" i="3"/>
  <c r="JXH56" i="3"/>
  <c r="JXI56" i="3" s="1"/>
  <c r="JXJ56" i="3" s="1"/>
  <c r="JXK56" i="3" s="1"/>
  <c r="JXL56" i="3" s="1"/>
  <c r="JXM56" i="3" s="1"/>
  <c r="JXN56" i="3" s="1"/>
  <c r="JXO56" i="3" s="1"/>
  <c r="JXP56" i="3" s="1"/>
  <c r="JXQ56" i="3" s="1"/>
  <c r="JXR56" i="3"/>
  <c r="JWR56" i="3"/>
  <c r="JWS56" i="3" s="1"/>
  <c r="JWT56" i="3" s="1"/>
  <c r="JWU56" i="3" s="1"/>
  <c r="JWV56" i="3" s="1"/>
  <c r="JWW56" i="3" s="1"/>
  <c r="JWX56" i="3" s="1"/>
  <c r="JWY56" i="3" s="1"/>
  <c r="JWZ56" i="3" s="1"/>
  <c r="JXA56" i="3" s="1"/>
  <c r="JXB56" i="3"/>
  <c r="JWB56" i="3"/>
  <c r="JWC56" i="3" s="1"/>
  <c r="JWD56" i="3" s="1"/>
  <c r="JWE56" i="3" s="1"/>
  <c r="JWF56" i="3" s="1"/>
  <c r="JWG56" i="3" s="1"/>
  <c r="JWH56" i="3" s="1"/>
  <c r="JWI56" i="3" s="1"/>
  <c r="JWJ56" i="3" s="1"/>
  <c r="JWK56" i="3" s="1"/>
  <c r="JWL56" i="3"/>
  <c r="JVL56" i="3"/>
  <c r="JVM56" i="3" s="1"/>
  <c r="JVN56" i="3" s="1"/>
  <c r="JVO56" i="3" s="1"/>
  <c r="JVP56" i="3" s="1"/>
  <c r="JVQ56" i="3" s="1"/>
  <c r="JVR56" i="3" s="1"/>
  <c r="JVS56" i="3" s="1"/>
  <c r="JVT56" i="3" s="1"/>
  <c r="JVU56" i="3" s="1"/>
  <c r="JVV56" i="3"/>
  <c r="JUV56" i="3"/>
  <c r="JUW56" i="3" s="1"/>
  <c r="JUX56" i="3" s="1"/>
  <c r="JUY56" i="3" s="1"/>
  <c r="JUZ56" i="3" s="1"/>
  <c r="JVA56" i="3" s="1"/>
  <c r="JVB56" i="3" s="1"/>
  <c r="JVC56" i="3" s="1"/>
  <c r="JVD56" i="3" s="1"/>
  <c r="JVE56" i="3" s="1"/>
  <c r="JVF56" i="3"/>
  <c r="JUF56" i="3"/>
  <c r="JUG56" i="3" s="1"/>
  <c r="JUH56" i="3" s="1"/>
  <c r="JUI56" i="3" s="1"/>
  <c r="JUJ56" i="3" s="1"/>
  <c r="JUK56" i="3" s="1"/>
  <c r="JUL56" i="3" s="1"/>
  <c r="JUM56" i="3" s="1"/>
  <c r="JUN56" i="3" s="1"/>
  <c r="JUO56" i="3" s="1"/>
  <c r="JUP56" i="3"/>
  <c r="JTP56" i="3"/>
  <c r="JTQ56" i="3" s="1"/>
  <c r="JTR56" i="3" s="1"/>
  <c r="JTS56" i="3" s="1"/>
  <c r="JTT56" i="3" s="1"/>
  <c r="JTU56" i="3" s="1"/>
  <c r="JTV56" i="3" s="1"/>
  <c r="JTW56" i="3" s="1"/>
  <c r="JTX56" i="3" s="1"/>
  <c r="JTY56" i="3" s="1"/>
  <c r="JTZ56" i="3"/>
  <c r="JSZ56" i="3"/>
  <c r="JTA56" i="3" s="1"/>
  <c r="JTB56" i="3" s="1"/>
  <c r="JTC56" i="3" s="1"/>
  <c r="JTD56" i="3" s="1"/>
  <c r="JTE56" i="3" s="1"/>
  <c r="JTF56" i="3" s="1"/>
  <c r="JTG56" i="3" s="1"/>
  <c r="JTH56" i="3" s="1"/>
  <c r="JTI56" i="3" s="1"/>
  <c r="JTJ56" i="3"/>
  <c r="JSJ56" i="3"/>
  <c r="JSK56" i="3" s="1"/>
  <c r="JSL56" i="3" s="1"/>
  <c r="JSM56" i="3" s="1"/>
  <c r="JSN56" i="3" s="1"/>
  <c r="JSO56" i="3" s="1"/>
  <c r="JSP56" i="3" s="1"/>
  <c r="JSQ56" i="3" s="1"/>
  <c r="JSR56" i="3" s="1"/>
  <c r="JSS56" i="3" s="1"/>
  <c r="JST56" i="3"/>
  <c r="JRT56" i="3"/>
  <c r="JRU56" i="3" s="1"/>
  <c r="JRV56" i="3" s="1"/>
  <c r="JRW56" i="3" s="1"/>
  <c r="JRX56" i="3" s="1"/>
  <c r="JRY56" i="3" s="1"/>
  <c r="JRZ56" i="3" s="1"/>
  <c r="JSA56" i="3" s="1"/>
  <c r="JSB56" i="3" s="1"/>
  <c r="JSC56" i="3" s="1"/>
  <c r="JSD56" i="3"/>
  <c r="JRD56" i="3"/>
  <c r="JRE56" i="3" s="1"/>
  <c r="JRF56" i="3" s="1"/>
  <c r="JRG56" i="3" s="1"/>
  <c r="JRH56" i="3" s="1"/>
  <c r="JRI56" i="3" s="1"/>
  <c r="JRJ56" i="3" s="1"/>
  <c r="JRK56" i="3" s="1"/>
  <c r="JRL56" i="3" s="1"/>
  <c r="JRM56" i="3" s="1"/>
  <c r="JRN56" i="3"/>
  <c r="JQN56" i="3"/>
  <c r="JQO56" i="3" s="1"/>
  <c r="JQP56" i="3" s="1"/>
  <c r="JQQ56" i="3" s="1"/>
  <c r="JQR56" i="3" s="1"/>
  <c r="JQS56" i="3" s="1"/>
  <c r="JQT56" i="3" s="1"/>
  <c r="JQU56" i="3" s="1"/>
  <c r="JQV56" i="3" s="1"/>
  <c r="JQW56" i="3" s="1"/>
  <c r="JQX56" i="3"/>
  <c r="JPX56" i="3"/>
  <c r="JPY56" i="3" s="1"/>
  <c r="JPZ56" i="3" s="1"/>
  <c r="JQA56" i="3" s="1"/>
  <c r="JQB56" i="3" s="1"/>
  <c r="JQC56" i="3" s="1"/>
  <c r="JQD56" i="3" s="1"/>
  <c r="JQE56" i="3" s="1"/>
  <c r="JQF56" i="3" s="1"/>
  <c r="JQG56" i="3" s="1"/>
  <c r="JQH56" i="3"/>
  <c r="JPH56" i="3"/>
  <c r="JPI56" i="3" s="1"/>
  <c r="JPJ56" i="3" s="1"/>
  <c r="JPK56" i="3" s="1"/>
  <c r="JPL56" i="3" s="1"/>
  <c r="JPM56" i="3" s="1"/>
  <c r="JPN56" i="3" s="1"/>
  <c r="JPO56" i="3" s="1"/>
  <c r="JPP56" i="3" s="1"/>
  <c r="JPQ56" i="3" s="1"/>
  <c r="JPR56" i="3"/>
  <c r="JOR56" i="3"/>
  <c r="JOS56" i="3" s="1"/>
  <c r="JOT56" i="3" s="1"/>
  <c r="JOU56" i="3" s="1"/>
  <c r="JOV56" i="3" s="1"/>
  <c r="JOW56" i="3" s="1"/>
  <c r="JOX56" i="3" s="1"/>
  <c r="JOY56" i="3" s="1"/>
  <c r="JOZ56" i="3" s="1"/>
  <c r="JPA56" i="3" s="1"/>
  <c r="JPB56" i="3"/>
  <c r="JOB56" i="3"/>
  <c r="JOC56" i="3" s="1"/>
  <c r="JOD56" i="3" s="1"/>
  <c r="JOE56" i="3" s="1"/>
  <c r="JOF56" i="3" s="1"/>
  <c r="JOG56" i="3" s="1"/>
  <c r="JOH56" i="3" s="1"/>
  <c r="JOI56" i="3" s="1"/>
  <c r="JOJ56" i="3" s="1"/>
  <c r="JOK56" i="3" s="1"/>
  <c r="JOL56" i="3"/>
  <c r="JNL56" i="3"/>
  <c r="JNM56" i="3" s="1"/>
  <c r="JNN56" i="3" s="1"/>
  <c r="JNO56" i="3" s="1"/>
  <c r="JNP56" i="3" s="1"/>
  <c r="JNQ56" i="3" s="1"/>
  <c r="JNR56" i="3" s="1"/>
  <c r="JNS56" i="3" s="1"/>
  <c r="JNT56" i="3" s="1"/>
  <c r="JNU56" i="3" s="1"/>
  <c r="JNV56" i="3"/>
  <c r="JMV56" i="3"/>
  <c r="JMW56" i="3" s="1"/>
  <c r="JMX56" i="3" s="1"/>
  <c r="JMY56" i="3" s="1"/>
  <c r="JMZ56" i="3" s="1"/>
  <c r="JNA56" i="3" s="1"/>
  <c r="JNB56" i="3" s="1"/>
  <c r="JNC56" i="3" s="1"/>
  <c r="JND56" i="3" s="1"/>
  <c r="JNE56" i="3" s="1"/>
  <c r="JNF56" i="3"/>
  <c r="JMF56" i="3"/>
  <c r="JMG56" i="3" s="1"/>
  <c r="JMH56" i="3" s="1"/>
  <c r="JMI56" i="3" s="1"/>
  <c r="JMJ56" i="3" s="1"/>
  <c r="JMK56" i="3" s="1"/>
  <c r="JML56" i="3" s="1"/>
  <c r="JMM56" i="3" s="1"/>
  <c r="JMN56" i="3" s="1"/>
  <c r="JMO56" i="3" s="1"/>
  <c r="JMP56" i="3"/>
  <c r="JLP56" i="3"/>
  <c r="JLQ56" i="3" s="1"/>
  <c r="JLR56" i="3" s="1"/>
  <c r="JLS56" i="3" s="1"/>
  <c r="JLT56" i="3" s="1"/>
  <c r="JLU56" i="3" s="1"/>
  <c r="JLV56" i="3" s="1"/>
  <c r="JLW56" i="3" s="1"/>
  <c r="JLX56" i="3" s="1"/>
  <c r="JLY56" i="3" s="1"/>
  <c r="JLZ56" i="3"/>
  <c r="JKZ56" i="3"/>
  <c r="JLA56" i="3" s="1"/>
  <c r="JLB56" i="3" s="1"/>
  <c r="JLC56" i="3" s="1"/>
  <c r="JLD56" i="3" s="1"/>
  <c r="JLE56" i="3" s="1"/>
  <c r="JLF56" i="3" s="1"/>
  <c r="JLG56" i="3" s="1"/>
  <c r="JLH56" i="3" s="1"/>
  <c r="JLI56" i="3" s="1"/>
  <c r="JLJ56" i="3"/>
  <c r="JKJ56" i="3"/>
  <c r="JKK56" i="3" s="1"/>
  <c r="JKL56" i="3" s="1"/>
  <c r="JKM56" i="3" s="1"/>
  <c r="JKN56" i="3" s="1"/>
  <c r="JKO56" i="3" s="1"/>
  <c r="JKP56" i="3" s="1"/>
  <c r="JKQ56" i="3" s="1"/>
  <c r="JKR56" i="3" s="1"/>
  <c r="JKS56" i="3" s="1"/>
  <c r="JKT56" i="3"/>
  <c r="JJT56" i="3"/>
  <c r="JJU56" i="3" s="1"/>
  <c r="JJV56" i="3" s="1"/>
  <c r="JJW56" i="3" s="1"/>
  <c r="JJX56" i="3" s="1"/>
  <c r="JJY56" i="3" s="1"/>
  <c r="JJZ56" i="3" s="1"/>
  <c r="JKA56" i="3" s="1"/>
  <c r="JKB56" i="3" s="1"/>
  <c r="JKC56" i="3" s="1"/>
  <c r="JKD56" i="3"/>
  <c r="JJD56" i="3"/>
  <c r="JJE56" i="3" s="1"/>
  <c r="JJF56" i="3" s="1"/>
  <c r="JJG56" i="3" s="1"/>
  <c r="JJH56" i="3" s="1"/>
  <c r="JJI56" i="3" s="1"/>
  <c r="JJJ56" i="3" s="1"/>
  <c r="JJK56" i="3" s="1"/>
  <c r="JJL56" i="3" s="1"/>
  <c r="JJM56" i="3" s="1"/>
  <c r="JJN56" i="3"/>
  <c r="JIN56" i="3"/>
  <c r="JIO56" i="3" s="1"/>
  <c r="JIP56" i="3" s="1"/>
  <c r="JIQ56" i="3" s="1"/>
  <c r="JIR56" i="3" s="1"/>
  <c r="JIS56" i="3" s="1"/>
  <c r="JIT56" i="3" s="1"/>
  <c r="JIU56" i="3" s="1"/>
  <c r="JIV56" i="3" s="1"/>
  <c r="JIW56" i="3" s="1"/>
  <c r="JIX56" i="3"/>
  <c r="JHX56" i="3"/>
  <c r="JHY56" i="3" s="1"/>
  <c r="JHZ56" i="3" s="1"/>
  <c r="JIA56" i="3" s="1"/>
  <c r="JIB56" i="3" s="1"/>
  <c r="JIC56" i="3" s="1"/>
  <c r="JID56" i="3" s="1"/>
  <c r="JIE56" i="3" s="1"/>
  <c r="JIF56" i="3" s="1"/>
  <c r="JIG56" i="3" s="1"/>
  <c r="JIH56" i="3"/>
  <c r="JHH56" i="3"/>
  <c r="JHI56" i="3" s="1"/>
  <c r="JHJ56" i="3" s="1"/>
  <c r="JHK56" i="3" s="1"/>
  <c r="JHL56" i="3" s="1"/>
  <c r="JHM56" i="3" s="1"/>
  <c r="JHN56" i="3" s="1"/>
  <c r="JHO56" i="3" s="1"/>
  <c r="JHP56" i="3" s="1"/>
  <c r="JHQ56" i="3" s="1"/>
  <c r="JHR56" i="3"/>
  <c r="JGR56" i="3"/>
  <c r="JGS56" i="3" s="1"/>
  <c r="JGT56" i="3" s="1"/>
  <c r="JGU56" i="3" s="1"/>
  <c r="JGV56" i="3" s="1"/>
  <c r="JGW56" i="3" s="1"/>
  <c r="JGX56" i="3" s="1"/>
  <c r="JGY56" i="3" s="1"/>
  <c r="JGZ56" i="3" s="1"/>
  <c r="JHA56" i="3" s="1"/>
  <c r="JHB56" i="3"/>
  <c r="JGB56" i="3"/>
  <c r="JGC56" i="3" s="1"/>
  <c r="JGD56" i="3" s="1"/>
  <c r="JGE56" i="3" s="1"/>
  <c r="JGF56" i="3" s="1"/>
  <c r="JGG56" i="3" s="1"/>
  <c r="JGH56" i="3" s="1"/>
  <c r="JGI56" i="3" s="1"/>
  <c r="JGJ56" i="3" s="1"/>
  <c r="JGK56" i="3" s="1"/>
  <c r="JGL56" i="3"/>
  <c r="JFL56" i="3"/>
  <c r="JFM56" i="3" s="1"/>
  <c r="JFN56" i="3" s="1"/>
  <c r="JFO56" i="3" s="1"/>
  <c r="JFP56" i="3" s="1"/>
  <c r="JFQ56" i="3" s="1"/>
  <c r="JFR56" i="3" s="1"/>
  <c r="JFS56" i="3" s="1"/>
  <c r="JFT56" i="3" s="1"/>
  <c r="JFU56" i="3" s="1"/>
  <c r="JFV56" i="3"/>
  <c r="JEV56" i="3"/>
  <c r="JEW56" i="3" s="1"/>
  <c r="JEX56" i="3" s="1"/>
  <c r="JEY56" i="3" s="1"/>
  <c r="JEZ56" i="3" s="1"/>
  <c r="JFA56" i="3" s="1"/>
  <c r="JFB56" i="3" s="1"/>
  <c r="JFC56" i="3" s="1"/>
  <c r="JFD56" i="3" s="1"/>
  <c r="JFE56" i="3" s="1"/>
  <c r="JFF56" i="3"/>
  <c r="JEF56" i="3"/>
  <c r="JEG56" i="3" s="1"/>
  <c r="JEH56" i="3" s="1"/>
  <c r="JEI56" i="3" s="1"/>
  <c r="JEJ56" i="3" s="1"/>
  <c r="JEK56" i="3" s="1"/>
  <c r="JEL56" i="3" s="1"/>
  <c r="JEM56" i="3" s="1"/>
  <c r="JEN56" i="3" s="1"/>
  <c r="JEO56" i="3" s="1"/>
  <c r="JEP56" i="3"/>
  <c r="JDP56" i="3"/>
  <c r="JDQ56" i="3" s="1"/>
  <c r="JDR56" i="3" s="1"/>
  <c r="JDS56" i="3" s="1"/>
  <c r="JDT56" i="3" s="1"/>
  <c r="JDU56" i="3" s="1"/>
  <c r="JDV56" i="3" s="1"/>
  <c r="JDW56" i="3" s="1"/>
  <c r="JDX56" i="3" s="1"/>
  <c r="JDY56" i="3" s="1"/>
  <c r="JDZ56" i="3"/>
  <c r="JCZ56" i="3"/>
  <c r="JDA56" i="3" s="1"/>
  <c r="JDB56" i="3" s="1"/>
  <c r="JDC56" i="3" s="1"/>
  <c r="JDD56" i="3" s="1"/>
  <c r="JDE56" i="3" s="1"/>
  <c r="JDF56" i="3" s="1"/>
  <c r="JDG56" i="3" s="1"/>
  <c r="JDH56" i="3" s="1"/>
  <c r="JDI56" i="3" s="1"/>
  <c r="JDJ56" i="3"/>
  <c r="JCJ56" i="3"/>
  <c r="JCK56" i="3" s="1"/>
  <c r="JCL56" i="3" s="1"/>
  <c r="JCM56" i="3" s="1"/>
  <c r="JCN56" i="3" s="1"/>
  <c r="JCO56" i="3" s="1"/>
  <c r="JCP56" i="3" s="1"/>
  <c r="JCQ56" i="3" s="1"/>
  <c r="JCR56" i="3" s="1"/>
  <c r="JCS56" i="3" s="1"/>
  <c r="JCT56" i="3"/>
  <c r="JBT56" i="3"/>
  <c r="JBU56" i="3" s="1"/>
  <c r="JBV56" i="3" s="1"/>
  <c r="JBW56" i="3" s="1"/>
  <c r="JBX56" i="3" s="1"/>
  <c r="JBY56" i="3" s="1"/>
  <c r="JBZ56" i="3" s="1"/>
  <c r="JCA56" i="3" s="1"/>
  <c r="JCB56" i="3" s="1"/>
  <c r="JCC56" i="3" s="1"/>
  <c r="JCD56" i="3"/>
  <c r="JBD56" i="3"/>
  <c r="JBE56" i="3" s="1"/>
  <c r="JBF56" i="3" s="1"/>
  <c r="JBG56" i="3" s="1"/>
  <c r="JBH56" i="3" s="1"/>
  <c r="JBI56" i="3" s="1"/>
  <c r="JBJ56" i="3" s="1"/>
  <c r="JBK56" i="3" s="1"/>
  <c r="JBL56" i="3" s="1"/>
  <c r="JBM56" i="3" s="1"/>
  <c r="JBN56" i="3"/>
  <c r="JAN56" i="3"/>
  <c r="JAO56" i="3" s="1"/>
  <c r="JAP56" i="3" s="1"/>
  <c r="JAQ56" i="3" s="1"/>
  <c r="JAR56" i="3" s="1"/>
  <c r="JAS56" i="3" s="1"/>
  <c r="JAT56" i="3" s="1"/>
  <c r="JAU56" i="3" s="1"/>
  <c r="JAV56" i="3" s="1"/>
  <c r="JAW56" i="3" s="1"/>
  <c r="JAX56" i="3"/>
  <c r="IZX56" i="3"/>
  <c r="IZY56" i="3" s="1"/>
  <c r="IZZ56" i="3" s="1"/>
  <c r="JAA56" i="3" s="1"/>
  <c r="JAB56" i="3" s="1"/>
  <c r="JAC56" i="3" s="1"/>
  <c r="JAD56" i="3" s="1"/>
  <c r="JAE56" i="3" s="1"/>
  <c r="JAF56" i="3" s="1"/>
  <c r="JAG56" i="3" s="1"/>
  <c r="JAH56" i="3"/>
  <c r="IZH56" i="3"/>
  <c r="IZI56" i="3" s="1"/>
  <c r="IZJ56" i="3" s="1"/>
  <c r="IZK56" i="3" s="1"/>
  <c r="IZL56" i="3" s="1"/>
  <c r="IZM56" i="3" s="1"/>
  <c r="IZN56" i="3" s="1"/>
  <c r="IZO56" i="3" s="1"/>
  <c r="IZP56" i="3" s="1"/>
  <c r="IZQ56" i="3" s="1"/>
  <c r="IZR56" i="3"/>
  <c r="IYR56" i="3"/>
  <c r="IYS56" i="3" s="1"/>
  <c r="IYT56" i="3" s="1"/>
  <c r="IYU56" i="3" s="1"/>
  <c r="IYV56" i="3" s="1"/>
  <c r="IYW56" i="3" s="1"/>
  <c r="IYX56" i="3" s="1"/>
  <c r="IYY56" i="3" s="1"/>
  <c r="IYZ56" i="3" s="1"/>
  <c r="IZA56" i="3" s="1"/>
  <c r="IZB56" i="3"/>
  <c r="IYB56" i="3"/>
  <c r="IYC56" i="3" s="1"/>
  <c r="IYD56" i="3" s="1"/>
  <c r="IYE56" i="3" s="1"/>
  <c r="IYF56" i="3" s="1"/>
  <c r="IYG56" i="3" s="1"/>
  <c r="IYH56" i="3" s="1"/>
  <c r="IYI56" i="3" s="1"/>
  <c r="IYJ56" i="3" s="1"/>
  <c r="IYK56" i="3" s="1"/>
  <c r="IYL56" i="3"/>
  <c r="IXL56" i="3"/>
  <c r="IXM56" i="3" s="1"/>
  <c r="IXN56" i="3" s="1"/>
  <c r="IXO56" i="3" s="1"/>
  <c r="IXP56" i="3" s="1"/>
  <c r="IXQ56" i="3" s="1"/>
  <c r="IXR56" i="3" s="1"/>
  <c r="IXS56" i="3" s="1"/>
  <c r="IXT56" i="3" s="1"/>
  <c r="IXU56" i="3" s="1"/>
  <c r="IXV56" i="3"/>
  <c r="IWV56" i="3"/>
  <c r="IWW56" i="3" s="1"/>
  <c r="IWX56" i="3" s="1"/>
  <c r="IWY56" i="3" s="1"/>
  <c r="IWZ56" i="3" s="1"/>
  <c r="IXA56" i="3" s="1"/>
  <c r="IXB56" i="3" s="1"/>
  <c r="IXC56" i="3" s="1"/>
  <c r="IXD56" i="3" s="1"/>
  <c r="IXE56" i="3" s="1"/>
  <c r="IXF56" i="3"/>
  <c r="IWF56" i="3"/>
  <c r="IWG56" i="3" s="1"/>
  <c r="IWH56" i="3" s="1"/>
  <c r="IWI56" i="3" s="1"/>
  <c r="IWJ56" i="3" s="1"/>
  <c r="IWK56" i="3" s="1"/>
  <c r="IWL56" i="3" s="1"/>
  <c r="IWM56" i="3" s="1"/>
  <c r="IWN56" i="3" s="1"/>
  <c r="IWO56" i="3" s="1"/>
  <c r="IWP56" i="3"/>
  <c r="IVP56" i="3"/>
  <c r="IVQ56" i="3" s="1"/>
  <c r="IVR56" i="3" s="1"/>
  <c r="IVS56" i="3" s="1"/>
  <c r="IVT56" i="3" s="1"/>
  <c r="IVU56" i="3" s="1"/>
  <c r="IVV56" i="3" s="1"/>
  <c r="IVW56" i="3" s="1"/>
  <c r="IVX56" i="3" s="1"/>
  <c r="IVY56" i="3" s="1"/>
  <c r="IVZ56" i="3"/>
  <c r="IUZ56" i="3"/>
  <c r="IVA56" i="3" s="1"/>
  <c r="IVB56" i="3" s="1"/>
  <c r="IVC56" i="3" s="1"/>
  <c r="IVD56" i="3" s="1"/>
  <c r="IVE56" i="3" s="1"/>
  <c r="IVF56" i="3" s="1"/>
  <c r="IVG56" i="3" s="1"/>
  <c r="IVH56" i="3" s="1"/>
  <c r="IVI56" i="3" s="1"/>
  <c r="IVJ56" i="3"/>
  <c r="IUJ56" i="3"/>
  <c r="IUK56" i="3" s="1"/>
  <c r="IUL56" i="3" s="1"/>
  <c r="IUM56" i="3" s="1"/>
  <c r="IUN56" i="3" s="1"/>
  <c r="IUO56" i="3" s="1"/>
  <c r="IUP56" i="3" s="1"/>
  <c r="IUQ56" i="3" s="1"/>
  <c r="IUR56" i="3" s="1"/>
  <c r="IUS56" i="3" s="1"/>
  <c r="IUT56" i="3"/>
  <c r="ITT56" i="3"/>
  <c r="ITU56" i="3" s="1"/>
  <c r="ITV56" i="3" s="1"/>
  <c r="ITW56" i="3" s="1"/>
  <c r="ITX56" i="3" s="1"/>
  <c r="ITY56" i="3" s="1"/>
  <c r="ITZ56" i="3" s="1"/>
  <c r="IUA56" i="3" s="1"/>
  <c r="IUB56" i="3" s="1"/>
  <c r="IUC56" i="3" s="1"/>
  <c r="IUD56" i="3"/>
  <c r="ITD56" i="3"/>
  <c r="ITE56" i="3" s="1"/>
  <c r="ITF56" i="3" s="1"/>
  <c r="ITG56" i="3" s="1"/>
  <c r="ITH56" i="3" s="1"/>
  <c r="ITI56" i="3" s="1"/>
  <c r="ITJ56" i="3" s="1"/>
  <c r="ITK56" i="3" s="1"/>
  <c r="ITL56" i="3" s="1"/>
  <c r="ITM56" i="3" s="1"/>
  <c r="ITN56" i="3"/>
  <c r="ISN56" i="3"/>
  <c r="ISO56" i="3" s="1"/>
  <c r="ISP56" i="3" s="1"/>
  <c r="ISQ56" i="3" s="1"/>
  <c r="ISR56" i="3" s="1"/>
  <c r="ISS56" i="3" s="1"/>
  <c r="IST56" i="3" s="1"/>
  <c r="ISU56" i="3" s="1"/>
  <c r="ISV56" i="3" s="1"/>
  <c r="ISW56" i="3" s="1"/>
  <c r="ISX56" i="3"/>
  <c r="IRX56" i="3"/>
  <c r="IRY56" i="3" s="1"/>
  <c r="IRZ56" i="3" s="1"/>
  <c r="ISA56" i="3" s="1"/>
  <c r="ISB56" i="3" s="1"/>
  <c r="ISC56" i="3" s="1"/>
  <c r="ISD56" i="3" s="1"/>
  <c r="ISE56" i="3" s="1"/>
  <c r="ISF56" i="3" s="1"/>
  <c r="ISG56" i="3" s="1"/>
  <c r="ISH56" i="3"/>
  <c r="IRH56" i="3"/>
  <c r="IRI56" i="3" s="1"/>
  <c r="IRJ56" i="3" s="1"/>
  <c r="IRK56" i="3" s="1"/>
  <c r="IRL56" i="3" s="1"/>
  <c r="IRM56" i="3" s="1"/>
  <c r="IRN56" i="3" s="1"/>
  <c r="IRO56" i="3" s="1"/>
  <c r="IRP56" i="3" s="1"/>
  <c r="IRQ56" i="3" s="1"/>
  <c r="IRR56" i="3"/>
  <c r="IQR56" i="3"/>
  <c r="IQS56" i="3" s="1"/>
  <c r="IQT56" i="3" s="1"/>
  <c r="IQU56" i="3" s="1"/>
  <c r="IQV56" i="3" s="1"/>
  <c r="IQW56" i="3" s="1"/>
  <c r="IQX56" i="3" s="1"/>
  <c r="IQY56" i="3" s="1"/>
  <c r="IQZ56" i="3" s="1"/>
  <c r="IRA56" i="3" s="1"/>
  <c r="IRB56" i="3"/>
  <c r="IQB56" i="3"/>
  <c r="IQC56" i="3" s="1"/>
  <c r="IQD56" i="3" s="1"/>
  <c r="IQE56" i="3" s="1"/>
  <c r="IQF56" i="3" s="1"/>
  <c r="IQG56" i="3" s="1"/>
  <c r="IQH56" i="3" s="1"/>
  <c r="IQI56" i="3" s="1"/>
  <c r="IQJ56" i="3" s="1"/>
  <c r="IQK56" i="3" s="1"/>
  <c r="IQL56" i="3"/>
  <c r="IPL56" i="3"/>
  <c r="IPM56" i="3" s="1"/>
  <c r="IPN56" i="3" s="1"/>
  <c r="IPO56" i="3" s="1"/>
  <c r="IPP56" i="3" s="1"/>
  <c r="IPQ56" i="3" s="1"/>
  <c r="IPR56" i="3" s="1"/>
  <c r="IPS56" i="3" s="1"/>
  <c r="IPT56" i="3" s="1"/>
  <c r="IPU56" i="3" s="1"/>
  <c r="IPV56" i="3"/>
  <c r="IOV56" i="3"/>
  <c r="IOW56" i="3" s="1"/>
  <c r="IOX56" i="3" s="1"/>
  <c r="IOY56" i="3" s="1"/>
  <c r="IOZ56" i="3" s="1"/>
  <c r="IPA56" i="3" s="1"/>
  <c r="IPB56" i="3" s="1"/>
  <c r="IPC56" i="3" s="1"/>
  <c r="IPD56" i="3" s="1"/>
  <c r="IPE56" i="3" s="1"/>
  <c r="IPF56" i="3"/>
  <c r="IOF56" i="3"/>
  <c r="IOG56" i="3" s="1"/>
  <c r="IOH56" i="3" s="1"/>
  <c r="IOI56" i="3" s="1"/>
  <c r="IOJ56" i="3" s="1"/>
  <c r="IOK56" i="3" s="1"/>
  <c r="IOL56" i="3" s="1"/>
  <c r="IOM56" i="3" s="1"/>
  <c r="ION56" i="3" s="1"/>
  <c r="IOO56" i="3" s="1"/>
  <c r="IOP56" i="3"/>
  <c r="INP56" i="3"/>
  <c r="INQ56" i="3" s="1"/>
  <c r="INR56" i="3" s="1"/>
  <c r="INS56" i="3" s="1"/>
  <c r="INT56" i="3" s="1"/>
  <c r="INU56" i="3" s="1"/>
  <c r="INV56" i="3" s="1"/>
  <c r="INW56" i="3" s="1"/>
  <c r="INX56" i="3" s="1"/>
  <c r="INY56" i="3" s="1"/>
  <c r="INZ56" i="3"/>
  <c r="IMZ56" i="3"/>
  <c r="INA56" i="3" s="1"/>
  <c r="INB56" i="3" s="1"/>
  <c r="INC56" i="3" s="1"/>
  <c r="IND56" i="3" s="1"/>
  <c r="INE56" i="3" s="1"/>
  <c r="INF56" i="3" s="1"/>
  <c r="ING56" i="3" s="1"/>
  <c r="INH56" i="3" s="1"/>
  <c r="INI56" i="3" s="1"/>
  <c r="INJ56" i="3"/>
  <c r="IMJ56" i="3"/>
  <c r="IMK56" i="3" s="1"/>
  <c r="IML56" i="3" s="1"/>
  <c r="IMM56" i="3" s="1"/>
  <c r="IMN56" i="3" s="1"/>
  <c r="IMO56" i="3" s="1"/>
  <c r="IMP56" i="3" s="1"/>
  <c r="IMQ56" i="3" s="1"/>
  <c r="IMR56" i="3" s="1"/>
  <c r="IMS56" i="3" s="1"/>
  <c r="IMT56" i="3"/>
  <c r="ILT56" i="3"/>
  <c r="ILU56" i="3" s="1"/>
  <c r="ILV56" i="3" s="1"/>
  <c r="ILW56" i="3" s="1"/>
  <c r="ILX56" i="3" s="1"/>
  <c r="ILY56" i="3" s="1"/>
  <c r="ILZ56" i="3" s="1"/>
  <c r="IMA56" i="3" s="1"/>
  <c r="IMB56" i="3" s="1"/>
  <c r="IMC56" i="3" s="1"/>
  <c r="IMD56" i="3"/>
  <c r="ILD56" i="3"/>
  <c r="ILE56" i="3" s="1"/>
  <c r="ILF56" i="3" s="1"/>
  <c r="ILG56" i="3" s="1"/>
  <c r="ILH56" i="3" s="1"/>
  <c r="ILI56" i="3" s="1"/>
  <c r="ILJ56" i="3" s="1"/>
  <c r="ILK56" i="3" s="1"/>
  <c r="ILL56" i="3" s="1"/>
  <c r="ILM56" i="3" s="1"/>
  <c r="ILN56" i="3"/>
  <c r="IKN56" i="3"/>
  <c r="IKO56" i="3" s="1"/>
  <c r="IKP56" i="3" s="1"/>
  <c r="IKQ56" i="3" s="1"/>
  <c r="IKR56" i="3" s="1"/>
  <c r="IKS56" i="3" s="1"/>
  <c r="IKT56" i="3" s="1"/>
  <c r="IKU56" i="3" s="1"/>
  <c r="IKV56" i="3" s="1"/>
  <c r="IKW56" i="3" s="1"/>
  <c r="IKX56" i="3"/>
  <c r="IJX56" i="3"/>
  <c r="IJY56" i="3" s="1"/>
  <c r="IJZ56" i="3" s="1"/>
  <c r="IKA56" i="3" s="1"/>
  <c r="IKB56" i="3" s="1"/>
  <c r="IKC56" i="3" s="1"/>
  <c r="IKD56" i="3" s="1"/>
  <c r="IKE56" i="3" s="1"/>
  <c r="IKF56" i="3" s="1"/>
  <c r="IKG56" i="3" s="1"/>
  <c r="IKH56" i="3"/>
  <c r="IJH56" i="3"/>
  <c r="IJI56" i="3" s="1"/>
  <c r="IJJ56" i="3" s="1"/>
  <c r="IJK56" i="3" s="1"/>
  <c r="IJL56" i="3" s="1"/>
  <c r="IJM56" i="3" s="1"/>
  <c r="IJN56" i="3" s="1"/>
  <c r="IJO56" i="3" s="1"/>
  <c r="IJP56" i="3" s="1"/>
  <c r="IJQ56" i="3" s="1"/>
  <c r="IJR56" i="3"/>
  <c r="IIR56" i="3"/>
  <c r="IIS56" i="3" s="1"/>
  <c r="IIT56" i="3" s="1"/>
  <c r="IIU56" i="3" s="1"/>
  <c r="IIV56" i="3" s="1"/>
  <c r="IIW56" i="3" s="1"/>
  <c r="IIX56" i="3" s="1"/>
  <c r="IIY56" i="3" s="1"/>
  <c r="IIZ56" i="3" s="1"/>
  <c r="IJA56" i="3" s="1"/>
  <c r="IJB56" i="3"/>
  <c r="IIB56" i="3"/>
  <c r="IIC56" i="3" s="1"/>
  <c r="IID56" i="3" s="1"/>
  <c r="IIE56" i="3" s="1"/>
  <c r="IIF56" i="3" s="1"/>
  <c r="IIG56" i="3" s="1"/>
  <c r="IIH56" i="3" s="1"/>
  <c r="III56" i="3" s="1"/>
  <c r="IIJ56" i="3" s="1"/>
  <c r="IIK56" i="3" s="1"/>
  <c r="IIL56" i="3"/>
  <c r="IHL56" i="3"/>
  <c r="IHM56" i="3" s="1"/>
  <c r="IHN56" i="3" s="1"/>
  <c r="IHO56" i="3" s="1"/>
  <c r="IHP56" i="3" s="1"/>
  <c r="IHQ56" i="3" s="1"/>
  <c r="IHR56" i="3" s="1"/>
  <c r="IHS56" i="3" s="1"/>
  <c r="IHT56" i="3" s="1"/>
  <c r="IHU56" i="3" s="1"/>
  <c r="IHV56" i="3"/>
  <c r="IGV56" i="3"/>
  <c r="IGW56" i="3" s="1"/>
  <c r="IGX56" i="3" s="1"/>
  <c r="IGY56" i="3" s="1"/>
  <c r="IGZ56" i="3" s="1"/>
  <c r="IHA56" i="3" s="1"/>
  <c r="IHB56" i="3" s="1"/>
  <c r="IHC56" i="3" s="1"/>
  <c r="IHD56" i="3" s="1"/>
  <c r="IHE56" i="3" s="1"/>
  <c r="IHF56" i="3"/>
  <c r="IGF56" i="3"/>
  <c r="IGG56" i="3" s="1"/>
  <c r="IGH56" i="3" s="1"/>
  <c r="IGI56" i="3" s="1"/>
  <c r="IGJ56" i="3" s="1"/>
  <c r="IGK56" i="3" s="1"/>
  <c r="IGL56" i="3" s="1"/>
  <c r="IGM56" i="3" s="1"/>
  <c r="IGN56" i="3" s="1"/>
  <c r="IGO56" i="3" s="1"/>
  <c r="IGP56" i="3"/>
  <c r="IFP56" i="3"/>
  <c r="IFQ56" i="3" s="1"/>
  <c r="IFR56" i="3" s="1"/>
  <c r="IFS56" i="3" s="1"/>
  <c r="IFT56" i="3" s="1"/>
  <c r="IFU56" i="3" s="1"/>
  <c r="IFV56" i="3" s="1"/>
  <c r="IFW56" i="3" s="1"/>
  <c r="IFX56" i="3" s="1"/>
  <c r="IFY56" i="3" s="1"/>
  <c r="IFZ56" i="3"/>
  <c r="IEZ56" i="3"/>
  <c r="IFA56" i="3" s="1"/>
  <c r="IFB56" i="3" s="1"/>
  <c r="IFC56" i="3" s="1"/>
  <c r="IFD56" i="3" s="1"/>
  <c r="IFE56" i="3" s="1"/>
  <c r="IFF56" i="3" s="1"/>
  <c r="IFG56" i="3" s="1"/>
  <c r="IFH56" i="3" s="1"/>
  <c r="IFI56" i="3" s="1"/>
  <c r="IFJ56" i="3"/>
  <c r="IEJ56" i="3"/>
  <c r="IEK56" i="3" s="1"/>
  <c r="IEL56" i="3" s="1"/>
  <c r="IEM56" i="3" s="1"/>
  <c r="IEN56" i="3" s="1"/>
  <c r="IEO56" i="3" s="1"/>
  <c r="IEP56" i="3" s="1"/>
  <c r="IEQ56" i="3" s="1"/>
  <c r="IER56" i="3" s="1"/>
  <c r="IES56" i="3" s="1"/>
  <c r="IET56" i="3"/>
  <c r="IDT56" i="3"/>
  <c r="IDU56" i="3" s="1"/>
  <c r="IDV56" i="3" s="1"/>
  <c r="IDW56" i="3" s="1"/>
  <c r="IDX56" i="3" s="1"/>
  <c r="IDY56" i="3" s="1"/>
  <c r="IDZ56" i="3" s="1"/>
  <c r="IEA56" i="3" s="1"/>
  <c r="IEB56" i="3" s="1"/>
  <c r="IEC56" i="3" s="1"/>
  <c r="IED56" i="3"/>
  <c r="IDD56" i="3"/>
  <c r="IDE56" i="3" s="1"/>
  <c r="IDF56" i="3" s="1"/>
  <c r="IDG56" i="3" s="1"/>
  <c r="IDH56" i="3" s="1"/>
  <c r="IDI56" i="3" s="1"/>
  <c r="IDJ56" i="3" s="1"/>
  <c r="IDK56" i="3" s="1"/>
  <c r="IDL56" i="3" s="1"/>
  <c r="IDM56" i="3" s="1"/>
  <c r="IDN56" i="3"/>
  <c r="ICN56" i="3"/>
  <c r="ICO56" i="3" s="1"/>
  <c r="ICP56" i="3" s="1"/>
  <c r="ICQ56" i="3" s="1"/>
  <c r="ICR56" i="3" s="1"/>
  <c r="ICS56" i="3" s="1"/>
  <c r="ICT56" i="3" s="1"/>
  <c r="ICU56" i="3" s="1"/>
  <c r="ICV56" i="3" s="1"/>
  <c r="ICW56" i="3" s="1"/>
  <c r="ICX56" i="3"/>
  <c r="IBX56" i="3"/>
  <c r="IBY56" i="3" s="1"/>
  <c r="IBZ56" i="3" s="1"/>
  <c r="ICA56" i="3" s="1"/>
  <c r="ICB56" i="3" s="1"/>
  <c r="ICC56" i="3" s="1"/>
  <c r="ICD56" i="3" s="1"/>
  <c r="ICE56" i="3" s="1"/>
  <c r="ICF56" i="3" s="1"/>
  <c r="ICG56" i="3" s="1"/>
  <c r="ICH56" i="3"/>
  <c r="IBH56" i="3"/>
  <c r="IBI56" i="3" s="1"/>
  <c r="IBJ56" i="3" s="1"/>
  <c r="IBK56" i="3" s="1"/>
  <c r="IBL56" i="3" s="1"/>
  <c r="IBM56" i="3" s="1"/>
  <c r="IBN56" i="3" s="1"/>
  <c r="IBO56" i="3" s="1"/>
  <c r="IBP56" i="3" s="1"/>
  <c r="IBQ56" i="3" s="1"/>
  <c r="IBR56" i="3"/>
  <c r="IAR56" i="3"/>
  <c r="IAS56" i="3" s="1"/>
  <c r="IAT56" i="3" s="1"/>
  <c r="IAU56" i="3" s="1"/>
  <c r="IAV56" i="3" s="1"/>
  <c r="IAW56" i="3" s="1"/>
  <c r="IAX56" i="3" s="1"/>
  <c r="IAY56" i="3" s="1"/>
  <c r="IAZ56" i="3" s="1"/>
  <c r="IBA56" i="3" s="1"/>
  <c r="IBB56" i="3"/>
  <c r="IAB56" i="3"/>
  <c r="IAC56" i="3" s="1"/>
  <c r="IAD56" i="3" s="1"/>
  <c r="IAE56" i="3" s="1"/>
  <c r="IAF56" i="3" s="1"/>
  <c r="IAG56" i="3" s="1"/>
  <c r="IAH56" i="3" s="1"/>
  <c r="IAI56" i="3" s="1"/>
  <c r="IAJ56" i="3" s="1"/>
  <c r="IAK56" i="3" s="1"/>
  <c r="IAL56" i="3"/>
  <c r="HZL56" i="3"/>
  <c r="HZM56" i="3" s="1"/>
  <c r="HZN56" i="3" s="1"/>
  <c r="HZO56" i="3" s="1"/>
  <c r="HZP56" i="3" s="1"/>
  <c r="HZQ56" i="3" s="1"/>
  <c r="HZR56" i="3" s="1"/>
  <c r="HZS56" i="3" s="1"/>
  <c r="HZT56" i="3" s="1"/>
  <c r="HZU56" i="3" s="1"/>
  <c r="HZV56" i="3"/>
  <c r="HYV56" i="3"/>
  <c r="HYW56" i="3" s="1"/>
  <c r="HYX56" i="3" s="1"/>
  <c r="HYY56" i="3" s="1"/>
  <c r="HYZ56" i="3" s="1"/>
  <c r="HZA56" i="3" s="1"/>
  <c r="HZB56" i="3" s="1"/>
  <c r="HZC56" i="3" s="1"/>
  <c r="HZD56" i="3" s="1"/>
  <c r="HZE56" i="3" s="1"/>
  <c r="HZF56" i="3"/>
  <c r="HYF56" i="3"/>
  <c r="HYG56" i="3" s="1"/>
  <c r="HYH56" i="3" s="1"/>
  <c r="HYI56" i="3" s="1"/>
  <c r="HYJ56" i="3" s="1"/>
  <c r="HYK56" i="3" s="1"/>
  <c r="HYL56" i="3" s="1"/>
  <c r="HYM56" i="3" s="1"/>
  <c r="HYN56" i="3" s="1"/>
  <c r="HYO56" i="3" s="1"/>
  <c r="HYP56" i="3"/>
  <c r="HXP56" i="3"/>
  <c r="HXQ56" i="3" s="1"/>
  <c r="HXR56" i="3" s="1"/>
  <c r="HXS56" i="3" s="1"/>
  <c r="HXT56" i="3" s="1"/>
  <c r="HXU56" i="3" s="1"/>
  <c r="HXV56" i="3" s="1"/>
  <c r="HXW56" i="3" s="1"/>
  <c r="HXX56" i="3" s="1"/>
  <c r="HXY56" i="3" s="1"/>
  <c r="HXZ56" i="3"/>
  <c r="HWZ56" i="3"/>
  <c r="HXA56" i="3" s="1"/>
  <c r="HXB56" i="3" s="1"/>
  <c r="HXC56" i="3" s="1"/>
  <c r="HXD56" i="3" s="1"/>
  <c r="HXE56" i="3" s="1"/>
  <c r="HXF56" i="3" s="1"/>
  <c r="HXG56" i="3" s="1"/>
  <c r="HXH56" i="3" s="1"/>
  <c r="HXI56" i="3" s="1"/>
  <c r="HXJ56" i="3"/>
  <c r="HWJ56" i="3"/>
  <c r="HWK56" i="3" s="1"/>
  <c r="HWL56" i="3" s="1"/>
  <c r="HWM56" i="3" s="1"/>
  <c r="HWN56" i="3" s="1"/>
  <c r="HWO56" i="3" s="1"/>
  <c r="HWP56" i="3" s="1"/>
  <c r="HWQ56" i="3" s="1"/>
  <c r="HWR56" i="3" s="1"/>
  <c r="HWS56" i="3" s="1"/>
  <c r="HWT56" i="3"/>
  <c r="HVT56" i="3"/>
  <c r="HVU56" i="3" s="1"/>
  <c r="HVV56" i="3" s="1"/>
  <c r="HVW56" i="3" s="1"/>
  <c r="HVX56" i="3" s="1"/>
  <c r="HVY56" i="3" s="1"/>
  <c r="HVZ56" i="3" s="1"/>
  <c r="HWA56" i="3" s="1"/>
  <c r="HWB56" i="3" s="1"/>
  <c r="HWC56" i="3" s="1"/>
  <c r="HWD56" i="3"/>
  <c r="HVD56" i="3"/>
  <c r="HVE56" i="3" s="1"/>
  <c r="HVF56" i="3" s="1"/>
  <c r="HVG56" i="3" s="1"/>
  <c r="HVH56" i="3" s="1"/>
  <c r="HVI56" i="3" s="1"/>
  <c r="HVJ56" i="3" s="1"/>
  <c r="HVK56" i="3" s="1"/>
  <c r="HVL56" i="3" s="1"/>
  <c r="HVM56" i="3" s="1"/>
  <c r="HVN56" i="3"/>
  <c r="HUN56" i="3"/>
  <c r="HUO56" i="3" s="1"/>
  <c r="HUP56" i="3" s="1"/>
  <c r="HUQ56" i="3" s="1"/>
  <c r="HUR56" i="3" s="1"/>
  <c r="HUS56" i="3" s="1"/>
  <c r="HUT56" i="3" s="1"/>
  <c r="HUU56" i="3" s="1"/>
  <c r="HUV56" i="3" s="1"/>
  <c r="HUW56" i="3" s="1"/>
  <c r="HUX56" i="3"/>
  <c r="HTX56" i="3"/>
  <c r="HTY56" i="3" s="1"/>
  <c r="HTZ56" i="3" s="1"/>
  <c r="HUA56" i="3" s="1"/>
  <c r="HUB56" i="3" s="1"/>
  <c r="HUC56" i="3" s="1"/>
  <c r="HUD56" i="3" s="1"/>
  <c r="HUE56" i="3" s="1"/>
  <c r="HUF56" i="3" s="1"/>
  <c r="HUG56" i="3" s="1"/>
  <c r="HUH56" i="3"/>
  <c r="HTH56" i="3"/>
  <c r="HTI56" i="3" s="1"/>
  <c r="HTJ56" i="3" s="1"/>
  <c r="HTK56" i="3" s="1"/>
  <c r="HTL56" i="3" s="1"/>
  <c r="HTM56" i="3" s="1"/>
  <c r="HTN56" i="3" s="1"/>
  <c r="HTO56" i="3" s="1"/>
  <c r="HTP56" i="3" s="1"/>
  <c r="HTQ56" i="3" s="1"/>
  <c r="HTR56" i="3"/>
  <c r="HSR56" i="3"/>
  <c r="HSS56" i="3" s="1"/>
  <c r="HST56" i="3" s="1"/>
  <c r="HSU56" i="3" s="1"/>
  <c r="HSV56" i="3" s="1"/>
  <c r="HSW56" i="3" s="1"/>
  <c r="HSX56" i="3" s="1"/>
  <c r="HSY56" i="3" s="1"/>
  <c r="HSZ56" i="3" s="1"/>
  <c r="HTA56" i="3" s="1"/>
  <c r="HTB56" i="3"/>
  <c r="HSB56" i="3"/>
  <c r="HSC56" i="3" s="1"/>
  <c r="HSD56" i="3" s="1"/>
  <c r="HSE56" i="3" s="1"/>
  <c r="HSF56" i="3" s="1"/>
  <c r="HSG56" i="3" s="1"/>
  <c r="HSH56" i="3" s="1"/>
  <c r="HSI56" i="3" s="1"/>
  <c r="HSJ56" i="3" s="1"/>
  <c r="HSK56" i="3" s="1"/>
  <c r="HSL56" i="3"/>
  <c r="HRL56" i="3"/>
  <c r="HRM56" i="3" s="1"/>
  <c r="HRN56" i="3" s="1"/>
  <c r="HRO56" i="3" s="1"/>
  <c r="HRP56" i="3" s="1"/>
  <c r="HRQ56" i="3" s="1"/>
  <c r="HRR56" i="3" s="1"/>
  <c r="HRS56" i="3" s="1"/>
  <c r="HRT56" i="3" s="1"/>
  <c r="HRU56" i="3" s="1"/>
  <c r="HRV56" i="3"/>
  <c r="HQV56" i="3"/>
  <c r="HQW56" i="3" s="1"/>
  <c r="HQX56" i="3" s="1"/>
  <c r="HQY56" i="3" s="1"/>
  <c r="HQZ56" i="3" s="1"/>
  <c r="HRA56" i="3" s="1"/>
  <c r="HRB56" i="3" s="1"/>
  <c r="HRC56" i="3" s="1"/>
  <c r="HRD56" i="3" s="1"/>
  <c r="HRE56" i="3" s="1"/>
  <c r="HRF56" i="3"/>
  <c r="HQF56" i="3"/>
  <c r="HQG56" i="3" s="1"/>
  <c r="HQH56" i="3" s="1"/>
  <c r="HQI56" i="3" s="1"/>
  <c r="HQJ56" i="3" s="1"/>
  <c r="HQK56" i="3" s="1"/>
  <c r="HQL56" i="3" s="1"/>
  <c r="HQM56" i="3" s="1"/>
  <c r="HQN56" i="3" s="1"/>
  <c r="HQO56" i="3" s="1"/>
  <c r="HQP56" i="3"/>
  <c r="HPP56" i="3"/>
  <c r="HPQ56" i="3" s="1"/>
  <c r="HPR56" i="3" s="1"/>
  <c r="HPS56" i="3" s="1"/>
  <c r="HPT56" i="3" s="1"/>
  <c r="HPU56" i="3" s="1"/>
  <c r="HPV56" i="3" s="1"/>
  <c r="HPW56" i="3" s="1"/>
  <c r="HPX56" i="3" s="1"/>
  <c r="HPY56" i="3" s="1"/>
  <c r="HPZ56" i="3"/>
  <c r="HOZ56" i="3"/>
  <c r="HPA56" i="3" s="1"/>
  <c r="HPB56" i="3" s="1"/>
  <c r="HPC56" i="3" s="1"/>
  <c r="HPD56" i="3" s="1"/>
  <c r="HPE56" i="3" s="1"/>
  <c r="HPF56" i="3" s="1"/>
  <c r="HPG56" i="3" s="1"/>
  <c r="HPH56" i="3" s="1"/>
  <c r="HPI56" i="3" s="1"/>
  <c r="HPJ56" i="3"/>
  <c r="HOJ56" i="3"/>
  <c r="HOK56" i="3" s="1"/>
  <c r="HOL56" i="3" s="1"/>
  <c r="HOM56" i="3" s="1"/>
  <c r="HON56" i="3" s="1"/>
  <c r="HOO56" i="3" s="1"/>
  <c r="HOP56" i="3" s="1"/>
  <c r="HOQ56" i="3" s="1"/>
  <c r="HOR56" i="3" s="1"/>
  <c r="HOS56" i="3" s="1"/>
  <c r="HOT56" i="3"/>
  <c r="HNT56" i="3"/>
  <c r="HNU56" i="3" s="1"/>
  <c r="HNV56" i="3" s="1"/>
  <c r="HNW56" i="3" s="1"/>
  <c r="HNX56" i="3" s="1"/>
  <c r="HNY56" i="3" s="1"/>
  <c r="HNZ56" i="3" s="1"/>
  <c r="HOA56" i="3" s="1"/>
  <c r="HOB56" i="3" s="1"/>
  <c r="HOC56" i="3" s="1"/>
  <c r="HOD56" i="3"/>
  <c r="HND56" i="3"/>
  <c r="HNE56" i="3" s="1"/>
  <c r="HNF56" i="3" s="1"/>
  <c r="HNG56" i="3" s="1"/>
  <c r="HNH56" i="3" s="1"/>
  <c r="HNI56" i="3" s="1"/>
  <c r="HNJ56" i="3" s="1"/>
  <c r="HNK56" i="3" s="1"/>
  <c r="HNL56" i="3" s="1"/>
  <c r="HNM56" i="3" s="1"/>
  <c r="HNN56" i="3"/>
  <c r="HMN56" i="3"/>
  <c r="HMO56" i="3" s="1"/>
  <c r="HMP56" i="3" s="1"/>
  <c r="HMQ56" i="3" s="1"/>
  <c r="HMR56" i="3" s="1"/>
  <c r="HMS56" i="3" s="1"/>
  <c r="HMT56" i="3" s="1"/>
  <c r="HMU56" i="3" s="1"/>
  <c r="HMV56" i="3" s="1"/>
  <c r="HMW56" i="3" s="1"/>
  <c r="HMX56" i="3"/>
  <c r="HLX56" i="3"/>
  <c r="HLY56" i="3" s="1"/>
  <c r="HLZ56" i="3" s="1"/>
  <c r="HMA56" i="3" s="1"/>
  <c r="HMB56" i="3" s="1"/>
  <c r="HMC56" i="3" s="1"/>
  <c r="HMD56" i="3" s="1"/>
  <c r="HME56" i="3" s="1"/>
  <c r="HMF56" i="3" s="1"/>
  <c r="HMG56" i="3" s="1"/>
  <c r="HMH56" i="3"/>
  <c r="HLH56" i="3"/>
  <c r="HLI56" i="3" s="1"/>
  <c r="HLJ56" i="3" s="1"/>
  <c r="HLK56" i="3" s="1"/>
  <c r="HLL56" i="3" s="1"/>
  <c r="HLM56" i="3" s="1"/>
  <c r="HLN56" i="3" s="1"/>
  <c r="HLO56" i="3" s="1"/>
  <c r="HLP56" i="3" s="1"/>
  <c r="HLQ56" i="3" s="1"/>
  <c r="HLR56" i="3"/>
  <c r="HKR56" i="3"/>
  <c r="HKS56" i="3" s="1"/>
  <c r="HKT56" i="3" s="1"/>
  <c r="HKU56" i="3" s="1"/>
  <c r="HKV56" i="3" s="1"/>
  <c r="HKW56" i="3" s="1"/>
  <c r="HKX56" i="3" s="1"/>
  <c r="HKY56" i="3" s="1"/>
  <c r="HKZ56" i="3" s="1"/>
  <c r="HLA56" i="3" s="1"/>
  <c r="HLB56" i="3"/>
  <c r="HKB56" i="3"/>
  <c r="HKC56" i="3" s="1"/>
  <c r="HKD56" i="3" s="1"/>
  <c r="HKE56" i="3" s="1"/>
  <c r="HKF56" i="3" s="1"/>
  <c r="HKG56" i="3" s="1"/>
  <c r="HKH56" i="3" s="1"/>
  <c r="HKI56" i="3" s="1"/>
  <c r="HKJ56" i="3" s="1"/>
  <c r="HKK56" i="3" s="1"/>
  <c r="HKL56" i="3"/>
  <c r="HJL56" i="3"/>
  <c r="HJM56" i="3" s="1"/>
  <c r="HJN56" i="3" s="1"/>
  <c r="HJO56" i="3" s="1"/>
  <c r="HJP56" i="3" s="1"/>
  <c r="HJQ56" i="3" s="1"/>
  <c r="HJR56" i="3" s="1"/>
  <c r="HJS56" i="3" s="1"/>
  <c r="HJT56" i="3" s="1"/>
  <c r="HJU56" i="3" s="1"/>
  <c r="HJV56" i="3"/>
  <c r="HIV56" i="3"/>
  <c r="HIW56" i="3" s="1"/>
  <c r="HIX56" i="3" s="1"/>
  <c r="HIY56" i="3" s="1"/>
  <c r="HIZ56" i="3" s="1"/>
  <c r="HJA56" i="3" s="1"/>
  <c r="HJB56" i="3" s="1"/>
  <c r="HJC56" i="3" s="1"/>
  <c r="HJD56" i="3" s="1"/>
  <c r="HJE56" i="3" s="1"/>
  <c r="HJF56" i="3"/>
  <c r="HIF56" i="3"/>
  <c r="HIG56" i="3" s="1"/>
  <c r="HIH56" i="3" s="1"/>
  <c r="HII56" i="3" s="1"/>
  <c r="HIJ56" i="3" s="1"/>
  <c r="HIK56" i="3" s="1"/>
  <c r="HIL56" i="3" s="1"/>
  <c r="HIM56" i="3" s="1"/>
  <c r="HIN56" i="3" s="1"/>
  <c r="HIO56" i="3" s="1"/>
  <c r="HIP56" i="3"/>
  <c r="HHP56" i="3"/>
  <c r="HHQ56" i="3" s="1"/>
  <c r="HHR56" i="3" s="1"/>
  <c r="HHS56" i="3" s="1"/>
  <c r="HHT56" i="3" s="1"/>
  <c r="HHU56" i="3" s="1"/>
  <c r="HHV56" i="3" s="1"/>
  <c r="HHW56" i="3" s="1"/>
  <c r="HHX56" i="3" s="1"/>
  <c r="HHY56" i="3" s="1"/>
  <c r="HHZ56" i="3"/>
  <c r="HGZ56" i="3"/>
  <c r="HHA56" i="3" s="1"/>
  <c r="HHB56" i="3" s="1"/>
  <c r="HHC56" i="3" s="1"/>
  <c r="HHD56" i="3" s="1"/>
  <c r="HHE56" i="3" s="1"/>
  <c r="HHF56" i="3" s="1"/>
  <c r="HHG56" i="3" s="1"/>
  <c r="HHH56" i="3" s="1"/>
  <c r="HHI56" i="3" s="1"/>
  <c r="HHJ56" i="3"/>
  <c r="HGJ56" i="3"/>
  <c r="HGK56" i="3" s="1"/>
  <c r="HGL56" i="3" s="1"/>
  <c r="HGM56" i="3" s="1"/>
  <c r="HGN56" i="3" s="1"/>
  <c r="HGO56" i="3" s="1"/>
  <c r="HGP56" i="3" s="1"/>
  <c r="HGQ56" i="3" s="1"/>
  <c r="HGR56" i="3" s="1"/>
  <c r="HGS56" i="3" s="1"/>
  <c r="HGT56" i="3"/>
  <c r="HFT56" i="3"/>
  <c r="HFU56" i="3" s="1"/>
  <c r="HFV56" i="3" s="1"/>
  <c r="HFW56" i="3" s="1"/>
  <c r="HFX56" i="3" s="1"/>
  <c r="HFY56" i="3" s="1"/>
  <c r="HFZ56" i="3" s="1"/>
  <c r="HGA56" i="3" s="1"/>
  <c r="HGB56" i="3" s="1"/>
  <c r="HGC56" i="3" s="1"/>
  <c r="HGD56" i="3"/>
  <c r="HFD56" i="3"/>
  <c r="HFE56" i="3" s="1"/>
  <c r="HFF56" i="3" s="1"/>
  <c r="HFG56" i="3" s="1"/>
  <c r="HFH56" i="3" s="1"/>
  <c r="HFI56" i="3" s="1"/>
  <c r="HFJ56" i="3" s="1"/>
  <c r="HFK56" i="3" s="1"/>
  <c r="HFL56" i="3" s="1"/>
  <c r="HFM56" i="3" s="1"/>
  <c r="HFN56" i="3"/>
  <c r="HEN56" i="3"/>
  <c r="HEO56" i="3" s="1"/>
  <c r="HEP56" i="3" s="1"/>
  <c r="HEQ56" i="3" s="1"/>
  <c r="HER56" i="3" s="1"/>
  <c r="HES56" i="3" s="1"/>
  <c r="HET56" i="3" s="1"/>
  <c r="HEU56" i="3" s="1"/>
  <c r="HEV56" i="3" s="1"/>
  <c r="HEW56" i="3" s="1"/>
  <c r="HEX56" i="3"/>
  <c r="HDX56" i="3"/>
  <c r="HDY56" i="3" s="1"/>
  <c r="HDZ56" i="3" s="1"/>
  <c r="HEA56" i="3" s="1"/>
  <c r="HEB56" i="3" s="1"/>
  <c r="HEC56" i="3" s="1"/>
  <c r="HED56" i="3" s="1"/>
  <c r="HEE56" i="3" s="1"/>
  <c r="HEF56" i="3" s="1"/>
  <c r="HEG56" i="3" s="1"/>
  <c r="HEH56" i="3"/>
  <c r="HDH56" i="3"/>
  <c r="HDI56" i="3" s="1"/>
  <c r="HDJ56" i="3" s="1"/>
  <c r="HDK56" i="3" s="1"/>
  <c r="HDL56" i="3" s="1"/>
  <c r="HDM56" i="3" s="1"/>
  <c r="HDN56" i="3" s="1"/>
  <c r="HDO56" i="3" s="1"/>
  <c r="HDP56" i="3" s="1"/>
  <c r="HDQ56" i="3" s="1"/>
  <c r="HDR56" i="3"/>
  <c r="HCR56" i="3"/>
  <c r="HCS56" i="3" s="1"/>
  <c r="HCT56" i="3" s="1"/>
  <c r="HCU56" i="3" s="1"/>
  <c r="HCV56" i="3" s="1"/>
  <c r="HCW56" i="3" s="1"/>
  <c r="HCX56" i="3" s="1"/>
  <c r="HCY56" i="3" s="1"/>
  <c r="HCZ56" i="3" s="1"/>
  <c r="HDA56" i="3" s="1"/>
  <c r="HDB56" i="3"/>
  <c r="HCB56" i="3"/>
  <c r="HCC56" i="3" s="1"/>
  <c r="HCD56" i="3" s="1"/>
  <c r="HCE56" i="3" s="1"/>
  <c r="HCF56" i="3" s="1"/>
  <c r="HCG56" i="3" s="1"/>
  <c r="HCH56" i="3" s="1"/>
  <c r="HCI56" i="3" s="1"/>
  <c r="HCJ56" i="3" s="1"/>
  <c r="HCK56" i="3" s="1"/>
  <c r="HCL56" i="3"/>
  <c r="HBL56" i="3"/>
  <c r="HBM56" i="3" s="1"/>
  <c r="HBN56" i="3" s="1"/>
  <c r="HBO56" i="3" s="1"/>
  <c r="HBP56" i="3" s="1"/>
  <c r="HBQ56" i="3" s="1"/>
  <c r="HBR56" i="3" s="1"/>
  <c r="HBS56" i="3" s="1"/>
  <c r="HBT56" i="3" s="1"/>
  <c r="HBU56" i="3" s="1"/>
  <c r="HBV56" i="3"/>
  <c r="HAV56" i="3"/>
  <c r="HAW56" i="3" s="1"/>
  <c r="HAX56" i="3" s="1"/>
  <c r="HAY56" i="3" s="1"/>
  <c r="HAZ56" i="3" s="1"/>
  <c r="HBA56" i="3" s="1"/>
  <c r="HBB56" i="3" s="1"/>
  <c r="HBC56" i="3" s="1"/>
  <c r="HBD56" i="3" s="1"/>
  <c r="HBE56" i="3" s="1"/>
  <c r="HBF56" i="3"/>
  <c r="HAF56" i="3"/>
  <c r="HAG56" i="3" s="1"/>
  <c r="HAH56" i="3" s="1"/>
  <c r="HAI56" i="3" s="1"/>
  <c r="HAJ56" i="3" s="1"/>
  <c r="HAK56" i="3" s="1"/>
  <c r="HAL56" i="3" s="1"/>
  <c r="HAM56" i="3" s="1"/>
  <c r="HAN56" i="3" s="1"/>
  <c r="HAO56" i="3" s="1"/>
  <c r="HAP56" i="3"/>
  <c r="GZP56" i="3"/>
  <c r="GZQ56" i="3" s="1"/>
  <c r="GZR56" i="3" s="1"/>
  <c r="GZS56" i="3" s="1"/>
  <c r="GZT56" i="3" s="1"/>
  <c r="GZU56" i="3" s="1"/>
  <c r="GZV56" i="3" s="1"/>
  <c r="GZW56" i="3" s="1"/>
  <c r="GZX56" i="3" s="1"/>
  <c r="GZY56" i="3" s="1"/>
  <c r="GZZ56" i="3"/>
  <c r="GYZ56" i="3"/>
  <c r="GZA56" i="3" s="1"/>
  <c r="GZB56" i="3" s="1"/>
  <c r="GZC56" i="3" s="1"/>
  <c r="GZD56" i="3" s="1"/>
  <c r="GZE56" i="3" s="1"/>
  <c r="GZF56" i="3" s="1"/>
  <c r="GZG56" i="3" s="1"/>
  <c r="GZH56" i="3" s="1"/>
  <c r="GZI56" i="3" s="1"/>
  <c r="GZJ56" i="3"/>
  <c r="GYJ56" i="3"/>
  <c r="GYK56" i="3" s="1"/>
  <c r="GYL56" i="3" s="1"/>
  <c r="GYM56" i="3" s="1"/>
  <c r="GYN56" i="3" s="1"/>
  <c r="GYO56" i="3" s="1"/>
  <c r="GYP56" i="3" s="1"/>
  <c r="GYQ56" i="3" s="1"/>
  <c r="GYR56" i="3" s="1"/>
  <c r="GYS56" i="3" s="1"/>
  <c r="GYT56" i="3"/>
  <c r="GXT56" i="3"/>
  <c r="GXU56" i="3" s="1"/>
  <c r="GXV56" i="3" s="1"/>
  <c r="GXW56" i="3" s="1"/>
  <c r="GXX56" i="3" s="1"/>
  <c r="GXY56" i="3" s="1"/>
  <c r="GXZ56" i="3" s="1"/>
  <c r="GYA56" i="3" s="1"/>
  <c r="GYB56" i="3" s="1"/>
  <c r="GYC56" i="3" s="1"/>
  <c r="GYD56" i="3"/>
  <c r="GXD56" i="3"/>
  <c r="GXE56" i="3" s="1"/>
  <c r="GXF56" i="3" s="1"/>
  <c r="GXG56" i="3" s="1"/>
  <c r="GXH56" i="3" s="1"/>
  <c r="GXI56" i="3" s="1"/>
  <c r="GXJ56" i="3" s="1"/>
  <c r="GXK56" i="3" s="1"/>
  <c r="GXL56" i="3" s="1"/>
  <c r="GXM56" i="3" s="1"/>
  <c r="GXN56" i="3"/>
  <c r="GWN56" i="3"/>
  <c r="GWO56" i="3" s="1"/>
  <c r="GWP56" i="3" s="1"/>
  <c r="GWQ56" i="3" s="1"/>
  <c r="GWR56" i="3" s="1"/>
  <c r="GWS56" i="3" s="1"/>
  <c r="GWT56" i="3" s="1"/>
  <c r="GWU56" i="3" s="1"/>
  <c r="GWV56" i="3" s="1"/>
  <c r="GWW56" i="3" s="1"/>
  <c r="GWX56" i="3"/>
  <c r="GVX56" i="3"/>
  <c r="GVY56" i="3" s="1"/>
  <c r="GVZ56" i="3" s="1"/>
  <c r="GWA56" i="3" s="1"/>
  <c r="GWB56" i="3" s="1"/>
  <c r="GWC56" i="3" s="1"/>
  <c r="GWD56" i="3" s="1"/>
  <c r="GWE56" i="3" s="1"/>
  <c r="GWF56" i="3" s="1"/>
  <c r="GWG56" i="3" s="1"/>
  <c r="GWH56" i="3"/>
  <c r="GVH56" i="3"/>
  <c r="GVI56" i="3" s="1"/>
  <c r="GVJ56" i="3" s="1"/>
  <c r="GVK56" i="3" s="1"/>
  <c r="GVL56" i="3" s="1"/>
  <c r="GVM56" i="3" s="1"/>
  <c r="GVN56" i="3" s="1"/>
  <c r="GVO56" i="3" s="1"/>
  <c r="GVP56" i="3" s="1"/>
  <c r="GVQ56" i="3" s="1"/>
  <c r="GVR56" i="3"/>
  <c r="GUR56" i="3"/>
  <c r="GUS56" i="3" s="1"/>
  <c r="GUT56" i="3" s="1"/>
  <c r="GUU56" i="3" s="1"/>
  <c r="GUV56" i="3" s="1"/>
  <c r="GUW56" i="3" s="1"/>
  <c r="GUX56" i="3" s="1"/>
  <c r="GUY56" i="3" s="1"/>
  <c r="GUZ56" i="3" s="1"/>
  <c r="GVA56" i="3" s="1"/>
  <c r="GVB56" i="3"/>
  <c r="GUB56" i="3"/>
  <c r="GUC56" i="3" s="1"/>
  <c r="GUD56" i="3" s="1"/>
  <c r="GUE56" i="3" s="1"/>
  <c r="GUF56" i="3" s="1"/>
  <c r="GUG56" i="3" s="1"/>
  <c r="GUH56" i="3" s="1"/>
  <c r="GUI56" i="3" s="1"/>
  <c r="GUJ56" i="3" s="1"/>
  <c r="GUK56" i="3" s="1"/>
  <c r="GUL56" i="3"/>
  <c r="GTL56" i="3"/>
  <c r="GTM56" i="3" s="1"/>
  <c r="GTN56" i="3" s="1"/>
  <c r="GTO56" i="3" s="1"/>
  <c r="GTP56" i="3" s="1"/>
  <c r="GTQ56" i="3" s="1"/>
  <c r="GTR56" i="3" s="1"/>
  <c r="GTS56" i="3" s="1"/>
  <c r="GTT56" i="3" s="1"/>
  <c r="GTU56" i="3" s="1"/>
  <c r="GTV56" i="3"/>
  <c r="GSV56" i="3"/>
  <c r="GSW56" i="3" s="1"/>
  <c r="GSX56" i="3" s="1"/>
  <c r="GSY56" i="3" s="1"/>
  <c r="GSZ56" i="3" s="1"/>
  <c r="GTA56" i="3" s="1"/>
  <c r="GTB56" i="3" s="1"/>
  <c r="GTC56" i="3" s="1"/>
  <c r="GTD56" i="3" s="1"/>
  <c r="GTE56" i="3" s="1"/>
  <c r="GTF56" i="3"/>
  <c r="GSF56" i="3"/>
  <c r="GSG56" i="3" s="1"/>
  <c r="GSH56" i="3" s="1"/>
  <c r="GSI56" i="3" s="1"/>
  <c r="GSJ56" i="3" s="1"/>
  <c r="GSK56" i="3" s="1"/>
  <c r="GSL56" i="3" s="1"/>
  <c r="GSM56" i="3" s="1"/>
  <c r="GSN56" i="3" s="1"/>
  <c r="GSO56" i="3" s="1"/>
  <c r="GSP56" i="3"/>
  <c r="GRP56" i="3"/>
  <c r="GRQ56" i="3" s="1"/>
  <c r="GRR56" i="3" s="1"/>
  <c r="GRS56" i="3" s="1"/>
  <c r="GRT56" i="3" s="1"/>
  <c r="GRU56" i="3" s="1"/>
  <c r="GRV56" i="3" s="1"/>
  <c r="GRW56" i="3" s="1"/>
  <c r="GRX56" i="3" s="1"/>
  <c r="GRY56" i="3" s="1"/>
  <c r="GRZ56" i="3"/>
  <c r="GQZ56" i="3"/>
  <c r="GRA56" i="3" s="1"/>
  <c r="GRB56" i="3" s="1"/>
  <c r="GRC56" i="3" s="1"/>
  <c r="GRD56" i="3" s="1"/>
  <c r="GRE56" i="3" s="1"/>
  <c r="GRF56" i="3" s="1"/>
  <c r="GRG56" i="3" s="1"/>
  <c r="GRH56" i="3" s="1"/>
  <c r="GRI56" i="3" s="1"/>
  <c r="GRJ56" i="3"/>
  <c r="GQJ56" i="3"/>
  <c r="GQK56" i="3" s="1"/>
  <c r="GQL56" i="3" s="1"/>
  <c r="GQM56" i="3" s="1"/>
  <c r="GQN56" i="3" s="1"/>
  <c r="GQO56" i="3" s="1"/>
  <c r="GQP56" i="3" s="1"/>
  <c r="GQQ56" i="3" s="1"/>
  <c r="GQR56" i="3" s="1"/>
  <c r="GQS56" i="3" s="1"/>
  <c r="GQT56" i="3"/>
  <c r="GPT56" i="3"/>
  <c r="GPU56" i="3" s="1"/>
  <c r="GPV56" i="3" s="1"/>
  <c r="GPW56" i="3" s="1"/>
  <c r="GPX56" i="3" s="1"/>
  <c r="GPY56" i="3" s="1"/>
  <c r="GPZ56" i="3" s="1"/>
  <c r="GQA56" i="3" s="1"/>
  <c r="GQB56" i="3" s="1"/>
  <c r="GQC56" i="3" s="1"/>
  <c r="GQD56" i="3"/>
  <c r="GPD56" i="3"/>
  <c r="GPE56" i="3" s="1"/>
  <c r="GPF56" i="3" s="1"/>
  <c r="GPG56" i="3" s="1"/>
  <c r="GPH56" i="3" s="1"/>
  <c r="GPI56" i="3" s="1"/>
  <c r="GPJ56" i="3" s="1"/>
  <c r="GPK56" i="3" s="1"/>
  <c r="GPL56" i="3" s="1"/>
  <c r="GPM56" i="3" s="1"/>
  <c r="GPN56" i="3"/>
  <c r="GON56" i="3"/>
  <c r="GOO56" i="3" s="1"/>
  <c r="GOP56" i="3" s="1"/>
  <c r="GOQ56" i="3" s="1"/>
  <c r="GOR56" i="3" s="1"/>
  <c r="GOS56" i="3" s="1"/>
  <c r="GOT56" i="3" s="1"/>
  <c r="GOU56" i="3" s="1"/>
  <c r="GOV56" i="3" s="1"/>
  <c r="GOW56" i="3" s="1"/>
  <c r="GOX56" i="3"/>
  <c r="GNX56" i="3"/>
  <c r="GNY56" i="3" s="1"/>
  <c r="GNZ56" i="3" s="1"/>
  <c r="GOA56" i="3" s="1"/>
  <c r="GOB56" i="3" s="1"/>
  <c r="GOC56" i="3" s="1"/>
  <c r="GOD56" i="3" s="1"/>
  <c r="GOE56" i="3" s="1"/>
  <c r="GOF56" i="3" s="1"/>
  <c r="GOG56" i="3" s="1"/>
  <c r="GOH56" i="3"/>
  <c r="GNH56" i="3"/>
  <c r="GNI56" i="3" s="1"/>
  <c r="GNJ56" i="3" s="1"/>
  <c r="GNK56" i="3" s="1"/>
  <c r="GNL56" i="3" s="1"/>
  <c r="GNM56" i="3" s="1"/>
  <c r="GNN56" i="3" s="1"/>
  <c r="GNO56" i="3" s="1"/>
  <c r="GNP56" i="3" s="1"/>
  <c r="GNQ56" i="3" s="1"/>
  <c r="GNR56" i="3"/>
  <c r="GMR56" i="3"/>
  <c r="GMS56" i="3" s="1"/>
  <c r="GMT56" i="3" s="1"/>
  <c r="GMU56" i="3" s="1"/>
  <c r="GMV56" i="3" s="1"/>
  <c r="GMW56" i="3" s="1"/>
  <c r="GMX56" i="3" s="1"/>
  <c r="GMY56" i="3" s="1"/>
  <c r="GMZ56" i="3" s="1"/>
  <c r="GNA56" i="3" s="1"/>
  <c r="GNB56" i="3"/>
  <c r="GMB56" i="3"/>
  <c r="GMC56" i="3" s="1"/>
  <c r="GMD56" i="3" s="1"/>
  <c r="GME56" i="3" s="1"/>
  <c r="GMF56" i="3" s="1"/>
  <c r="GMG56" i="3" s="1"/>
  <c r="GMH56" i="3" s="1"/>
  <c r="GMI56" i="3" s="1"/>
  <c r="GMJ56" i="3" s="1"/>
  <c r="GMK56" i="3" s="1"/>
  <c r="GML56" i="3"/>
  <c r="GLL56" i="3"/>
  <c r="GLM56" i="3" s="1"/>
  <c r="GLN56" i="3" s="1"/>
  <c r="GLO56" i="3" s="1"/>
  <c r="GLP56" i="3" s="1"/>
  <c r="GLQ56" i="3" s="1"/>
  <c r="GLR56" i="3" s="1"/>
  <c r="GLS56" i="3" s="1"/>
  <c r="GLT56" i="3" s="1"/>
  <c r="GLU56" i="3" s="1"/>
  <c r="GLV56" i="3"/>
  <c r="GKV56" i="3"/>
  <c r="GKW56" i="3" s="1"/>
  <c r="GKX56" i="3" s="1"/>
  <c r="GKY56" i="3" s="1"/>
  <c r="GKZ56" i="3" s="1"/>
  <c r="GLA56" i="3" s="1"/>
  <c r="GLB56" i="3" s="1"/>
  <c r="GLC56" i="3" s="1"/>
  <c r="GLD56" i="3" s="1"/>
  <c r="GLE56" i="3" s="1"/>
  <c r="GLF56" i="3"/>
  <c r="GKF56" i="3"/>
  <c r="GKG56" i="3" s="1"/>
  <c r="GKH56" i="3" s="1"/>
  <c r="GKI56" i="3" s="1"/>
  <c r="GKJ56" i="3" s="1"/>
  <c r="GKK56" i="3" s="1"/>
  <c r="GKL56" i="3" s="1"/>
  <c r="GKM56" i="3" s="1"/>
  <c r="GKN56" i="3" s="1"/>
  <c r="GKO56" i="3" s="1"/>
  <c r="GKP56" i="3"/>
  <c r="GJP56" i="3"/>
  <c r="GJQ56" i="3" s="1"/>
  <c r="GJR56" i="3" s="1"/>
  <c r="GJS56" i="3" s="1"/>
  <c r="GJT56" i="3" s="1"/>
  <c r="GJU56" i="3" s="1"/>
  <c r="GJV56" i="3" s="1"/>
  <c r="GJW56" i="3" s="1"/>
  <c r="GJX56" i="3" s="1"/>
  <c r="GJY56" i="3" s="1"/>
  <c r="GJZ56" i="3"/>
  <c r="GIZ56" i="3"/>
  <c r="GJA56" i="3" s="1"/>
  <c r="GJB56" i="3" s="1"/>
  <c r="GJC56" i="3" s="1"/>
  <c r="GJD56" i="3" s="1"/>
  <c r="GJE56" i="3" s="1"/>
  <c r="GJF56" i="3" s="1"/>
  <c r="GJG56" i="3" s="1"/>
  <c r="GJH56" i="3" s="1"/>
  <c r="GJI56" i="3" s="1"/>
  <c r="GJJ56" i="3"/>
  <c r="GIJ56" i="3"/>
  <c r="GIK56" i="3" s="1"/>
  <c r="GIL56" i="3" s="1"/>
  <c r="GIM56" i="3" s="1"/>
  <c r="GIN56" i="3" s="1"/>
  <c r="GIO56" i="3" s="1"/>
  <c r="GIP56" i="3" s="1"/>
  <c r="GIQ56" i="3" s="1"/>
  <c r="GIR56" i="3" s="1"/>
  <c r="GIS56" i="3" s="1"/>
  <c r="GIT56" i="3"/>
  <c r="GHT56" i="3"/>
  <c r="GHU56" i="3" s="1"/>
  <c r="GHV56" i="3" s="1"/>
  <c r="GHW56" i="3" s="1"/>
  <c r="GHX56" i="3" s="1"/>
  <c r="GHY56" i="3" s="1"/>
  <c r="GHZ56" i="3" s="1"/>
  <c r="GIA56" i="3" s="1"/>
  <c r="GIB56" i="3" s="1"/>
  <c r="GIC56" i="3" s="1"/>
  <c r="GID56" i="3"/>
  <c r="GHD56" i="3"/>
  <c r="GHE56" i="3" s="1"/>
  <c r="GHF56" i="3" s="1"/>
  <c r="GHG56" i="3" s="1"/>
  <c r="GHH56" i="3" s="1"/>
  <c r="GHI56" i="3" s="1"/>
  <c r="GHJ56" i="3" s="1"/>
  <c r="GHK56" i="3" s="1"/>
  <c r="GHL56" i="3" s="1"/>
  <c r="GHM56" i="3" s="1"/>
  <c r="GHN56" i="3"/>
  <c r="GGN56" i="3"/>
  <c r="GGO56" i="3" s="1"/>
  <c r="GGP56" i="3" s="1"/>
  <c r="GGQ56" i="3" s="1"/>
  <c r="GGR56" i="3" s="1"/>
  <c r="GGS56" i="3" s="1"/>
  <c r="GGT56" i="3" s="1"/>
  <c r="GGU56" i="3" s="1"/>
  <c r="GGV56" i="3" s="1"/>
  <c r="GGW56" i="3" s="1"/>
  <c r="GGX56" i="3"/>
  <c r="GFX56" i="3"/>
  <c r="GFY56" i="3" s="1"/>
  <c r="GFZ56" i="3" s="1"/>
  <c r="GGA56" i="3" s="1"/>
  <c r="GGB56" i="3" s="1"/>
  <c r="GGC56" i="3" s="1"/>
  <c r="GGD56" i="3" s="1"/>
  <c r="GGE56" i="3" s="1"/>
  <c r="GGF56" i="3" s="1"/>
  <c r="GGG56" i="3" s="1"/>
  <c r="GGH56" i="3"/>
  <c r="GFH56" i="3"/>
  <c r="GFI56" i="3" s="1"/>
  <c r="GFJ56" i="3" s="1"/>
  <c r="GFK56" i="3" s="1"/>
  <c r="GFL56" i="3" s="1"/>
  <c r="GFM56" i="3" s="1"/>
  <c r="GFN56" i="3" s="1"/>
  <c r="GFO56" i="3" s="1"/>
  <c r="GFP56" i="3" s="1"/>
  <c r="GFQ56" i="3" s="1"/>
  <c r="GFR56" i="3"/>
  <c r="GER56" i="3"/>
  <c r="GES56" i="3" s="1"/>
  <c r="GET56" i="3" s="1"/>
  <c r="GEU56" i="3" s="1"/>
  <c r="GEV56" i="3" s="1"/>
  <c r="GEW56" i="3" s="1"/>
  <c r="GEX56" i="3" s="1"/>
  <c r="GEY56" i="3" s="1"/>
  <c r="GEZ56" i="3" s="1"/>
  <c r="GFA56" i="3" s="1"/>
  <c r="GFB56" i="3"/>
  <c r="GEB56" i="3"/>
  <c r="GEC56" i="3" s="1"/>
  <c r="GED56" i="3" s="1"/>
  <c r="GEE56" i="3" s="1"/>
  <c r="GEF56" i="3" s="1"/>
  <c r="GEG56" i="3" s="1"/>
  <c r="GEH56" i="3" s="1"/>
  <c r="GEI56" i="3" s="1"/>
  <c r="GEJ56" i="3" s="1"/>
  <c r="GEK56" i="3" s="1"/>
  <c r="GEL56" i="3"/>
  <c r="GDL56" i="3"/>
  <c r="GDM56" i="3" s="1"/>
  <c r="GDN56" i="3" s="1"/>
  <c r="GDO56" i="3" s="1"/>
  <c r="GDP56" i="3" s="1"/>
  <c r="GDQ56" i="3" s="1"/>
  <c r="GDR56" i="3" s="1"/>
  <c r="GDS56" i="3" s="1"/>
  <c r="GDT56" i="3" s="1"/>
  <c r="GDU56" i="3" s="1"/>
  <c r="GDV56" i="3"/>
  <c r="GCV56" i="3"/>
  <c r="GCW56" i="3" s="1"/>
  <c r="GCX56" i="3" s="1"/>
  <c r="GCY56" i="3" s="1"/>
  <c r="GCZ56" i="3" s="1"/>
  <c r="GDA56" i="3" s="1"/>
  <c r="GDB56" i="3" s="1"/>
  <c r="GDC56" i="3" s="1"/>
  <c r="GDD56" i="3" s="1"/>
  <c r="GDE56" i="3" s="1"/>
  <c r="GDF56" i="3"/>
  <c r="GCF56" i="3"/>
  <c r="GCG56" i="3" s="1"/>
  <c r="GCH56" i="3" s="1"/>
  <c r="GCI56" i="3" s="1"/>
  <c r="GCJ56" i="3" s="1"/>
  <c r="GCK56" i="3" s="1"/>
  <c r="GCL56" i="3" s="1"/>
  <c r="GCM56" i="3" s="1"/>
  <c r="GCN56" i="3" s="1"/>
  <c r="GCO56" i="3" s="1"/>
  <c r="GCP56" i="3"/>
  <c r="GBP56" i="3"/>
  <c r="GBQ56" i="3" s="1"/>
  <c r="GBR56" i="3" s="1"/>
  <c r="GBS56" i="3" s="1"/>
  <c r="GBT56" i="3" s="1"/>
  <c r="GBU56" i="3" s="1"/>
  <c r="GBV56" i="3" s="1"/>
  <c r="GBW56" i="3" s="1"/>
  <c r="GBX56" i="3" s="1"/>
  <c r="GBY56" i="3" s="1"/>
  <c r="GBZ56" i="3"/>
  <c r="GAZ56" i="3"/>
  <c r="GBA56" i="3" s="1"/>
  <c r="GBB56" i="3" s="1"/>
  <c r="GBC56" i="3" s="1"/>
  <c r="GBD56" i="3" s="1"/>
  <c r="GBE56" i="3" s="1"/>
  <c r="GBF56" i="3" s="1"/>
  <c r="GBG56" i="3" s="1"/>
  <c r="GBH56" i="3" s="1"/>
  <c r="GBI56" i="3" s="1"/>
  <c r="GBJ56" i="3"/>
  <c r="GAJ56" i="3"/>
  <c r="GAK56" i="3" s="1"/>
  <c r="GAL56" i="3" s="1"/>
  <c r="GAM56" i="3" s="1"/>
  <c r="GAN56" i="3" s="1"/>
  <c r="GAO56" i="3" s="1"/>
  <c r="GAP56" i="3" s="1"/>
  <c r="GAQ56" i="3" s="1"/>
  <c r="GAR56" i="3" s="1"/>
  <c r="GAS56" i="3" s="1"/>
  <c r="GAT56" i="3"/>
  <c r="FZT56" i="3"/>
  <c r="FZU56" i="3" s="1"/>
  <c r="FZV56" i="3" s="1"/>
  <c r="FZW56" i="3" s="1"/>
  <c r="FZX56" i="3" s="1"/>
  <c r="FZY56" i="3" s="1"/>
  <c r="FZZ56" i="3" s="1"/>
  <c r="GAA56" i="3" s="1"/>
  <c r="GAB56" i="3" s="1"/>
  <c r="GAC56" i="3" s="1"/>
  <c r="GAD56" i="3"/>
  <c r="FZD56" i="3"/>
  <c r="FZE56" i="3" s="1"/>
  <c r="FZF56" i="3" s="1"/>
  <c r="FZG56" i="3" s="1"/>
  <c r="FZH56" i="3" s="1"/>
  <c r="FZI56" i="3" s="1"/>
  <c r="FZJ56" i="3" s="1"/>
  <c r="FZK56" i="3" s="1"/>
  <c r="FZL56" i="3" s="1"/>
  <c r="FZM56" i="3" s="1"/>
  <c r="FZN56" i="3"/>
  <c r="FYN56" i="3"/>
  <c r="FYO56" i="3" s="1"/>
  <c r="FYP56" i="3" s="1"/>
  <c r="FYQ56" i="3" s="1"/>
  <c r="FYR56" i="3" s="1"/>
  <c r="FYS56" i="3" s="1"/>
  <c r="FYT56" i="3" s="1"/>
  <c r="FYU56" i="3" s="1"/>
  <c r="FYV56" i="3" s="1"/>
  <c r="FYW56" i="3" s="1"/>
  <c r="FYX56" i="3"/>
  <c r="FXX56" i="3"/>
  <c r="FXY56" i="3" s="1"/>
  <c r="FXZ56" i="3" s="1"/>
  <c r="FYA56" i="3" s="1"/>
  <c r="FYB56" i="3" s="1"/>
  <c r="FYC56" i="3" s="1"/>
  <c r="FYD56" i="3" s="1"/>
  <c r="FYE56" i="3" s="1"/>
  <c r="FYF56" i="3" s="1"/>
  <c r="FYG56" i="3" s="1"/>
  <c r="FYH56" i="3"/>
  <c r="FXH56" i="3"/>
  <c r="FXI56" i="3" s="1"/>
  <c r="FXJ56" i="3" s="1"/>
  <c r="FXK56" i="3" s="1"/>
  <c r="FXL56" i="3" s="1"/>
  <c r="FXM56" i="3" s="1"/>
  <c r="FXN56" i="3" s="1"/>
  <c r="FXO56" i="3" s="1"/>
  <c r="FXP56" i="3" s="1"/>
  <c r="FXQ56" i="3" s="1"/>
  <c r="FXR56" i="3"/>
  <c r="FWR56" i="3"/>
  <c r="FWS56" i="3" s="1"/>
  <c r="FWT56" i="3" s="1"/>
  <c r="FWU56" i="3" s="1"/>
  <c r="FWV56" i="3" s="1"/>
  <c r="FWW56" i="3" s="1"/>
  <c r="FWX56" i="3" s="1"/>
  <c r="FWY56" i="3" s="1"/>
  <c r="FWZ56" i="3" s="1"/>
  <c r="FXA56" i="3" s="1"/>
  <c r="FXB56" i="3"/>
  <c r="FWB56" i="3"/>
  <c r="FWC56" i="3" s="1"/>
  <c r="FWD56" i="3" s="1"/>
  <c r="FWE56" i="3" s="1"/>
  <c r="FWF56" i="3" s="1"/>
  <c r="FWG56" i="3" s="1"/>
  <c r="FWH56" i="3" s="1"/>
  <c r="FWI56" i="3" s="1"/>
  <c r="FWJ56" i="3" s="1"/>
  <c r="FWK56" i="3" s="1"/>
  <c r="FWL56" i="3"/>
  <c r="FVL56" i="3"/>
  <c r="FVM56" i="3" s="1"/>
  <c r="FVN56" i="3" s="1"/>
  <c r="FVO56" i="3" s="1"/>
  <c r="FVP56" i="3" s="1"/>
  <c r="FVQ56" i="3" s="1"/>
  <c r="FVR56" i="3" s="1"/>
  <c r="FVS56" i="3" s="1"/>
  <c r="FVT56" i="3" s="1"/>
  <c r="FVU56" i="3" s="1"/>
  <c r="FVV56" i="3"/>
  <c r="FUV56" i="3"/>
  <c r="FUW56" i="3" s="1"/>
  <c r="FUX56" i="3" s="1"/>
  <c r="FUY56" i="3" s="1"/>
  <c r="FUZ56" i="3" s="1"/>
  <c r="FVA56" i="3" s="1"/>
  <c r="FVB56" i="3" s="1"/>
  <c r="FVC56" i="3" s="1"/>
  <c r="FVD56" i="3" s="1"/>
  <c r="FVE56" i="3" s="1"/>
  <c r="FVF56" i="3"/>
  <c r="FUF56" i="3"/>
  <c r="FUG56" i="3" s="1"/>
  <c r="FUH56" i="3" s="1"/>
  <c r="FUI56" i="3" s="1"/>
  <c r="FUJ56" i="3" s="1"/>
  <c r="FUK56" i="3" s="1"/>
  <c r="FUL56" i="3" s="1"/>
  <c r="FUM56" i="3" s="1"/>
  <c r="FUN56" i="3" s="1"/>
  <c r="FUO56" i="3" s="1"/>
  <c r="FUP56" i="3"/>
  <c r="FTP56" i="3"/>
  <c r="FTQ56" i="3" s="1"/>
  <c r="FTR56" i="3" s="1"/>
  <c r="FTS56" i="3" s="1"/>
  <c r="FTT56" i="3" s="1"/>
  <c r="FTU56" i="3" s="1"/>
  <c r="FTV56" i="3" s="1"/>
  <c r="FTW56" i="3" s="1"/>
  <c r="FTX56" i="3" s="1"/>
  <c r="FTY56" i="3" s="1"/>
  <c r="FTZ56" i="3"/>
  <c r="FSZ56" i="3"/>
  <c r="FTA56" i="3" s="1"/>
  <c r="FTB56" i="3" s="1"/>
  <c r="FTC56" i="3" s="1"/>
  <c r="FTD56" i="3" s="1"/>
  <c r="FTE56" i="3" s="1"/>
  <c r="FTF56" i="3" s="1"/>
  <c r="FTG56" i="3" s="1"/>
  <c r="FTH56" i="3" s="1"/>
  <c r="FTI56" i="3" s="1"/>
  <c r="FTJ56" i="3"/>
  <c r="FSJ56" i="3"/>
  <c r="FSK56" i="3" s="1"/>
  <c r="FSL56" i="3" s="1"/>
  <c r="FSM56" i="3" s="1"/>
  <c r="FSN56" i="3" s="1"/>
  <c r="FSO56" i="3" s="1"/>
  <c r="FSP56" i="3" s="1"/>
  <c r="FSQ56" i="3" s="1"/>
  <c r="FSR56" i="3" s="1"/>
  <c r="FSS56" i="3" s="1"/>
  <c r="FST56" i="3"/>
  <c r="FRT56" i="3"/>
  <c r="FRU56" i="3" s="1"/>
  <c r="FRV56" i="3" s="1"/>
  <c r="FRW56" i="3" s="1"/>
  <c r="FRX56" i="3" s="1"/>
  <c r="FRY56" i="3" s="1"/>
  <c r="FRZ56" i="3" s="1"/>
  <c r="FSA56" i="3" s="1"/>
  <c r="FSB56" i="3" s="1"/>
  <c r="FSC56" i="3" s="1"/>
  <c r="FSD56" i="3"/>
  <c r="FRD56" i="3"/>
  <c r="FRE56" i="3" s="1"/>
  <c r="FRF56" i="3" s="1"/>
  <c r="FRG56" i="3" s="1"/>
  <c r="FRH56" i="3" s="1"/>
  <c r="FRI56" i="3" s="1"/>
  <c r="FRJ56" i="3" s="1"/>
  <c r="FRK56" i="3" s="1"/>
  <c r="FRL56" i="3" s="1"/>
  <c r="FRM56" i="3" s="1"/>
  <c r="FRN56" i="3"/>
  <c r="FQN56" i="3"/>
  <c r="FQO56" i="3" s="1"/>
  <c r="FQP56" i="3" s="1"/>
  <c r="FQQ56" i="3" s="1"/>
  <c r="FQR56" i="3" s="1"/>
  <c r="FQS56" i="3" s="1"/>
  <c r="FQT56" i="3" s="1"/>
  <c r="FQU56" i="3" s="1"/>
  <c r="FQV56" i="3" s="1"/>
  <c r="FQW56" i="3" s="1"/>
  <c r="FQX56" i="3"/>
  <c r="FPX56" i="3"/>
  <c r="FPY56" i="3" s="1"/>
  <c r="FPZ56" i="3" s="1"/>
  <c r="FQA56" i="3" s="1"/>
  <c r="FQB56" i="3" s="1"/>
  <c r="FQC56" i="3" s="1"/>
  <c r="FQD56" i="3" s="1"/>
  <c r="FQE56" i="3" s="1"/>
  <c r="FQF56" i="3" s="1"/>
  <c r="FQG56" i="3" s="1"/>
  <c r="FQH56" i="3"/>
  <c r="FPH56" i="3"/>
  <c r="FPI56" i="3" s="1"/>
  <c r="FPJ56" i="3" s="1"/>
  <c r="FPK56" i="3" s="1"/>
  <c r="FPL56" i="3" s="1"/>
  <c r="FPM56" i="3" s="1"/>
  <c r="FPN56" i="3" s="1"/>
  <c r="FPO56" i="3" s="1"/>
  <c r="FPP56" i="3" s="1"/>
  <c r="FPQ56" i="3" s="1"/>
  <c r="FPR56" i="3"/>
  <c r="FOR56" i="3"/>
  <c r="FOS56" i="3" s="1"/>
  <c r="FOT56" i="3" s="1"/>
  <c r="FOU56" i="3" s="1"/>
  <c r="FOV56" i="3" s="1"/>
  <c r="FOW56" i="3" s="1"/>
  <c r="FOX56" i="3" s="1"/>
  <c r="FOY56" i="3" s="1"/>
  <c r="FOZ56" i="3" s="1"/>
  <c r="FPA56" i="3" s="1"/>
  <c r="FPB56" i="3"/>
  <c r="FOB56" i="3"/>
  <c r="FOC56" i="3" s="1"/>
  <c r="FOD56" i="3" s="1"/>
  <c r="FOE56" i="3" s="1"/>
  <c r="FOF56" i="3" s="1"/>
  <c r="FOG56" i="3" s="1"/>
  <c r="FOH56" i="3" s="1"/>
  <c r="FOI56" i="3" s="1"/>
  <c r="FOJ56" i="3" s="1"/>
  <c r="FOK56" i="3" s="1"/>
  <c r="FOL56" i="3"/>
  <c r="FNL56" i="3"/>
  <c r="FNM56" i="3" s="1"/>
  <c r="FNN56" i="3" s="1"/>
  <c r="FNO56" i="3" s="1"/>
  <c r="FNP56" i="3" s="1"/>
  <c r="FNQ56" i="3" s="1"/>
  <c r="FNR56" i="3" s="1"/>
  <c r="FNS56" i="3" s="1"/>
  <c r="FNT56" i="3" s="1"/>
  <c r="FNU56" i="3" s="1"/>
  <c r="FNV56" i="3"/>
  <c r="FMV56" i="3"/>
  <c r="FMW56" i="3" s="1"/>
  <c r="FMX56" i="3" s="1"/>
  <c r="FMY56" i="3" s="1"/>
  <c r="FMZ56" i="3" s="1"/>
  <c r="FNA56" i="3" s="1"/>
  <c r="FNB56" i="3" s="1"/>
  <c r="FNC56" i="3" s="1"/>
  <c r="FND56" i="3" s="1"/>
  <c r="FNE56" i="3" s="1"/>
  <c r="FNF56" i="3"/>
  <c r="FMF56" i="3"/>
  <c r="FMG56" i="3" s="1"/>
  <c r="FMH56" i="3" s="1"/>
  <c r="FMI56" i="3" s="1"/>
  <c r="FMJ56" i="3" s="1"/>
  <c r="FMK56" i="3" s="1"/>
  <c r="FML56" i="3" s="1"/>
  <c r="FMM56" i="3" s="1"/>
  <c r="FMN56" i="3" s="1"/>
  <c r="FMO56" i="3" s="1"/>
  <c r="FMP56" i="3"/>
  <c r="FLP56" i="3"/>
  <c r="FLQ56" i="3" s="1"/>
  <c r="FLR56" i="3" s="1"/>
  <c r="FLS56" i="3" s="1"/>
  <c r="FLT56" i="3" s="1"/>
  <c r="FLU56" i="3" s="1"/>
  <c r="FLV56" i="3" s="1"/>
  <c r="FLW56" i="3" s="1"/>
  <c r="FLX56" i="3" s="1"/>
  <c r="FLY56" i="3" s="1"/>
  <c r="FLZ56" i="3"/>
  <c r="FKZ56" i="3"/>
  <c r="FLA56" i="3" s="1"/>
  <c r="FLB56" i="3" s="1"/>
  <c r="FLC56" i="3" s="1"/>
  <c r="FLD56" i="3" s="1"/>
  <c r="FLE56" i="3" s="1"/>
  <c r="FLF56" i="3" s="1"/>
  <c r="FLG56" i="3" s="1"/>
  <c r="FLH56" i="3" s="1"/>
  <c r="FLI56" i="3" s="1"/>
  <c r="FLJ56" i="3"/>
  <c r="FKJ56" i="3"/>
  <c r="FKK56" i="3" s="1"/>
  <c r="FKL56" i="3" s="1"/>
  <c r="FKM56" i="3" s="1"/>
  <c r="FKN56" i="3" s="1"/>
  <c r="FKO56" i="3" s="1"/>
  <c r="FKP56" i="3" s="1"/>
  <c r="FKQ56" i="3" s="1"/>
  <c r="FKR56" i="3" s="1"/>
  <c r="FKS56" i="3" s="1"/>
  <c r="FKT56" i="3"/>
  <c r="FJT56" i="3"/>
  <c r="FJU56" i="3" s="1"/>
  <c r="FJV56" i="3" s="1"/>
  <c r="FJW56" i="3" s="1"/>
  <c r="FJX56" i="3" s="1"/>
  <c r="FJY56" i="3" s="1"/>
  <c r="FJZ56" i="3" s="1"/>
  <c r="FKA56" i="3" s="1"/>
  <c r="FKB56" i="3" s="1"/>
  <c r="FKC56" i="3" s="1"/>
  <c r="FKD56" i="3"/>
  <c r="FJD56" i="3"/>
  <c r="FJE56" i="3" s="1"/>
  <c r="FJF56" i="3" s="1"/>
  <c r="FJG56" i="3" s="1"/>
  <c r="FJH56" i="3" s="1"/>
  <c r="FJI56" i="3" s="1"/>
  <c r="FJJ56" i="3" s="1"/>
  <c r="FJK56" i="3" s="1"/>
  <c r="FJL56" i="3" s="1"/>
  <c r="FJM56" i="3" s="1"/>
  <c r="FJN56" i="3"/>
  <c r="FIN56" i="3"/>
  <c r="FIO56" i="3" s="1"/>
  <c r="FIP56" i="3" s="1"/>
  <c r="FIQ56" i="3" s="1"/>
  <c r="FIR56" i="3" s="1"/>
  <c r="FIS56" i="3" s="1"/>
  <c r="FIT56" i="3" s="1"/>
  <c r="FIU56" i="3" s="1"/>
  <c r="FIV56" i="3" s="1"/>
  <c r="FIW56" i="3" s="1"/>
  <c r="FIX56" i="3"/>
  <c r="FHX56" i="3"/>
  <c r="FHY56" i="3" s="1"/>
  <c r="FHZ56" i="3" s="1"/>
  <c r="FIA56" i="3" s="1"/>
  <c r="FIB56" i="3" s="1"/>
  <c r="FIC56" i="3" s="1"/>
  <c r="FID56" i="3" s="1"/>
  <c r="FIE56" i="3" s="1"/>
  <c r="FIF56" i="3" s="1"/>
  <c r="FIG56" i="3" s="1"/>
  <c r="FIH56" i="3"/>
  <c r="FHH56" i="3"/>
  <c r="FHI56" i="3" s="1"/>
  <c r="FHJ56" i="3" s="1"/>
  <c r="FHK56" i="3" s="1"/>
  <c r="FHL56" i="3" s="1"/>
  <c r="FHM56" i="3" s="1"/>
  <c r="FHN56" i="3" s="1"/>
  <c r="FHO56" i="3" s="1"/>
  <c r="FHP56" i="3" s="1"/>
  <c r="FHQ56" i="3" s="1"/>
  <c r="FHR56" i="3"/>
  <c r="FGR56" i="3"/>
  <c r="FGS56" i="3" s="1"/>
  <c r="FGT56" i="3" s="1"/>
  <c r="FGU56" i="3" s="1"/>
  <c r="FGV56" i="3" s="1"/>
  <c r="FGW56" i="3" s="1"/>
  <c r="FGX56" i="3" s="1"/>
  <c r="FGY56" i="3" s="1"/>
  <c r="FGZ56" i="3" s="1"/>
  <c r="FHA56" i="3" s="1"/>
  <c r="FHB56" i="3"/>
  <c r="FGB56" i="3"/>
  <c r="FGC56" i="3" s="1"/>
  <c r="FGD56" i="3" s="1"/>
  <c r="FGE56" i="3" s="1"/>
  <c r="FGF56" i="3" s="1"/>
  <c r="FGG56" i="3" s="1"/>
  <c r="FGH56" i="3" s="1"/>
  <c r="FGI56" i="3" s="1"/>
  <c r="FGJ56" i="3" s="1"/>
  <c r="FGK56" i="3" s="1"/>
  <c r="FGL56" i="3"/>
  <c r="FFL56" i="3"/>
  <c r="FFM56" i="3" s="1"/>
  <c r="FFN56" i="3" s="1"/>
  <c r="FFO56" i="3" s="1"/>
  <c r="FFP56" i="3" s="1"/>
  <c r="FFQ56" i="3" s="1"/>
  <c r="FFR56" i="3" s="1"/>
  <c r="FFS56" i="3" s="1"/>
  <c r="FFT56" i="3" s="1"/>
  <c r="FFU56" i="3" s="1"/>
  <c r="FFV56" i="3"/>
  <c r="FEV56" i="3"/>
  <c r="FEW56" i="3" s="1"/>
  <c r="FEX56" i="3" s="1"/>
  <c r="FEY56" i="3" s="1"/>
  <c r="FEZ56" i="3" s="1"/>
  <c r="FFA56" i="3" s="1"/>
  <c r="FFB56" i="3" s="1"/>
  <c r="FFC56" i="3" s="1"/>
  <c r="FFD56" i="3" s="1"/>
  <c r="FFE56" i="3" s="1"/>
  <c r="FFF56" i="3"/>
  <c r="FEF56" i="3"/>
  <c r="FEG56" i="3" s="1"/>
  <c r="FEH56" i="3" s="1"/>
  <c r="FEI56" i="3" s="1"/>
  <c r="FEJ56" i="3" s="1"/>
  <c r="FEK56" i="3" s="1"/>
  <c r="FEL56" i="3" s="1"/>
  <c r="FEM56" i="3" s="1"/>
  <c r="FEN56" i="3" s="1"/>
  <c r="FEO56" i="3" s="1"/>
  <c r="FEP56" i="3"/>
  <c r="FDP56" i="3"/>
  <c r="FDQ56" i="3" s="1"/>
  <c r="FDR56" i="3" s="1"/>
  <c r="FDS56" i="3" s="1"/>
  <c r="FDT56" i="3" s="1"/>
  <c r="FDU56" i="3" s="1"/>
  <c r="FDV56" i="3" s="1"/>
  <c r="FDW56" i="3" s="1"/>
  <c r="FDX56" i="3" s="1"/>
  <c r="FDY56" i="3" s="1"/>
  <c r="FDZ56" i="3"/>
  <c r="FCZ56" i="3"/>
  <c r="FDA56" i="3" s="1"/>
  <c r="FDB56" i="3" s="1"/>
  <c r="FDC56" i="3" s="1"/>
  <c r="FDD56" i="3" s="1"/>
  <c r="FDE56" i="3" s="1"/>
  <c r="FDF56" i="3" s="1"/>
  <c r="FDG56" i="3" s="1"/>
  <c r="FDH56" i="3" s="1"/>
  <c r="FDI56" i="3" s="1"/>
  <c r="FDJ56" i="3"/>
  <c r="FCJ56" i="3"/>
  <c r="FCK56" i="3" s="1"/>
  <c r="FCL56" i="3" s="1"/>
  <c r="FCM56" i="3" s="1"/>
  <c r="FCN56" i="3" s="1"/>
  <c r="FCO56" i="3" s="1"/>
  <c r="FCP56" i="3" s="1"/>
  <c r="FCQ56" i="3" s="1"/>
  <c r="FCR56" i="3" s="1"/>
  <c r="FCS56" i="3" s="1"/>
  <c r="FCT56" i="3"/>
  <c r="FBT56" i="3"/>
  <c r="FBU56" i="3" s="1"/>
  <c r="FBV56" i="3" s="1"/>
  <c r="FBW56" i="3" s="1"/>
  <c r="FBX56" i="3" s="1"/>
  <c r="FBY56" i="3" s="1"/>
  <c r="FBZ56" i="3" s="1"/>
  <c r="FCA56" i="3" s="1"/>
  <c r="FCB56" i="3" s="1"/>
  <c r="FCC56" i="3" s="1"/>
  <c r="FCD56" i="3"/>
  <c r="FBD56" i="3"/>
  <c r="FBE56" i="3" s="1"/>
  <c r="FBF56" i="3" s="1"/>
  <c r="FBG56" i="3" s="1"/>
  <c r="FBH56" i="3" s="1"/>
  <c r="FBI56" i="3" s="1"/>
  <c r="FBJ56" i="3" s="1"/>
  <c r="FBK56" i="3" s="1"/>
  <c r="FBL56" i="3" s="1"/>
  <c r="FBM56" i="3" s="1"/>
  <c r="FBN56" i="3"/>
  <c r="FAN56" i="3"/>
  <c r="FAO56" i="3" s="1"/>
  <c r="FAP56" i="3" s="1"/>
  <c r="FAQ56" i="3" s="1"/>
  <c r="FAR56" i="3" s="1"/>
  <c r="FAS56" i="3" s="1"/>
  <c r="FAT56" i="3" s="1"/>
  <c r="FAU56" i="3" s="1"/>
  <c r="FAV56" i="3" s="1"/>
  <c r="FAW56" i="3" s="1"/>
  <c r="FAX56" i="3"/>
  <c r="EZX56" i="3"/>
  <c r="EZY56" i="3" s="1"/>
  <c r="EZZ56" i="3" s="1"/>
  <c r="FAA56" i="3" s="1"/>
  <c r="FAB56" i="3" s="1"/>
  <c r="FAC56" i="3" s="1"/>
  <c r="FAD56" i="3" s="1"/>
  <c r="FAE56" i="3" s="1"/>
  <c r="FAF56" i="3" s="1"/>
  <c r="FAG56" i="3" s="1"/>
  <c r="FAH56" i="3"/>
  <c r="EZH56" i="3"/>
  <c r="EZI56" i="3" s="1"/>
  <c r="EZJ56" i="3" s="1"/>
  <c r="EZK56" i="3" s="1"/>
  <c r="EZL56" i="3" s="1"/>
  <c r="EZM56" i="3" s="1"/>
  <c r="EZN56" i="3" s="1"/>
  <c r="EZO56" i="3" s="1"/>
  <c r="EZP56" i="3" s="1"/>
  <c r="EZQ56" i="3" s="1"/>
  <c r="EZR56" i="3"/>
  <c r="EYR56" i="3"/>
  <c r="EYS56" i="3" s="1"/>
  <c r="EYT56" i="3" s="1"/>
  <c r="EYU56" i="3" s="1"/>
  <c r="EYV56" i="3" s="1"/>
  <c r="EYW56" i="3" s="1"/>
  <c r="EYX56" i="3" s="1"/>
  <c r="EYY56" i="3" s="1"/>
  <c r="EYZ56" i="3" s="1"/>
  <c r="EZA56" i="3" s="1"/>
  <c r="EZB56" i="3"/>
  <c r="EYB56" i="3"/>
  <c r="EYC56" i="3" s="1"/>
  <c r="EYD56" i="3" s="1"/>
  <c r="EYE56" i="3" s="1"/>
  <c r="EYF56" i="3" s="1"/>
  <c r="EYG56" i="3" s="1"/>
  <c r="EYH56" i="3" s="1"/>
  <c r="EYI56" i="3" s="1"/>
  <c r="EYJ56" i="3" s="1"/>
  <c r="EYK56" i="3" s="1"/>
  <c r="EYL56" i="3"/>
  <c r="EXL56" i="3"/>
  <c r="EXM56" i="3" s="1"/>
  <c r="EXN56" i="3" s="1"/>
  <c r="EXO56" i="3" s="1"/>
  <c r="EXP56" i="3" s="1"/>
  <c r="EXQ56" i="3" s="1"/>
  <c r="EXR56" i="3" s="1"/>
  <c r="EXS56" i="3" s="1"/>
  <c r="EXT56" i="3" s="1"/>
  <c r="EXU56" i="3" s="1"/>
  <c r="EXV56" i="3"/>
  <c r="EWV56" i="3"/>
  <c r="EWW56" i="3" s="1"/>
  <c r="EWX56" i="3" s="1"/>
  <c r="EWY56" i="3" s="1"/>
  <c r="EWZ56" i="3" s="1"/>
  <c r="EXA56" i="3" s="1"/>
  <c r="EXB56" i="3" s="1"/>
  <c r="EXC56" i="3" s="1"/>
  <c r="EXD56" i="3" s="1"/>
  <c r="EXE56" i="3" s="1"/>
  <c r="EXF56" i="3"/>
  <c r="EWF56" i="3"/>
  <c r="EWG56" i="3" s="1"/>
  <c r="EWH56" i="3" s="1"/>
  <c r="EWI56" i="3" s="1"/>
  <c r="EWJ56" i="3" s="1"/>
  <c r="EWK56" i="3" s="1"/>
  <c r="EWL56" i="3" s="1"/>
  <c r="EWM56" i="3" s="1"/>
  <c r="EWN56" i="3" s="1"/>
  <c r="EWO56" i="3" s="1"/>
  <c r="EWP56" i="3"/>
  <c r="EVP56" i="3"/>
  <c r="EVQ56" i="3" s="1"/>
  <c r="EVR56" i="3" s="1"/>
  <c r="EVS56" i="3" s="1"/>
  <c r="EVT56" i="3" s="1"/>
  <c r="EVU56" i="3" s="1"/>
  <c r="EVV56" i="3" s="1"/>
  <c r="EVW56" i="3" s="1"/>
  <c r="EVX56" i="3" s="1"/>
  <c r="EVY56" i="3" s="1"/>
  <c r="EVZ56" i="3"/>
  <c r="EUZ56" i="3"/>
  <c r="EVA56" i="3" s="1"/>
  <c r="EVB56" i="3" s="1"/>
  <c r="EVC56" i="3" s="1"/>
  <c r="EVD56" i="3" s="1"/>
  <c r="EVE56" i="3" s="1"/>
  <c r="EVF56" i="3" s="1"/>
  <c r="EVG56" i="3" s="1"/>
  <c r="EVH56" i="3" s="1"/>
  <c r="EVI56" i="3" s="1"/>
  <c r="EVJ56" i="3"/>
  <c r="EUJ56" i="3"/>
  <c r="EUK56" i="3" s="1"/>
  <c r="EUL56" i="3" s="1"/>
  <c r="EUM56" i="3" s="1"/>
  <c r="EUN56" i="3" s="1"/>
  <c r="EUO56" i="3" s="1"/>
  <c r="EUP56" i="3" s="1"/>
  <c r="EUQ56" i="3" s="1"/>
  <c r="EUR56" i="3" s="1"/>
  <c r="EUS56" i="3" s="1"/>
  <c r="EUT56" i="3"/>
  <c r="ETT56" i="3"/>
  <c r="ETU56" i="3" s="1"/>
  <c r="ETV56" i="3" s="1"/>
  <c r="ETW56" i="3" s="1"/>
  <c r="ETX56" i="3" s="1"/>
  <c r="ETY56" i="3" s="1"/>
  <c r="ETZ56" i="3" s="1"/>
  <c r="EUA56" i="3" s="1"/>
  <c r="EUB56" i="3" s="1"/>
  <c r="EUC56" i="3" s="1"/>
  <c r="EUD56" i="3"/>
  <c r="ETD56" i="3"/>
  <c r="ETE56" i="3" s="1"/>
  <c r="ETF56" i="3" s="1"/>
  <c r="ETG56" i="3" s="1"/>
  <c r="ETH56" i="3" s="1"/>
  <c r="ETI56" i="3" s="1"/>
  <c r="ETJ56" i="3" s="1"/>
  <c r="ETK56" i="3" s="1"/>
  <c r="ETL56" i="3" s="1"/>
  <c r="ETM56" i="3" s="1"/>
  <c r="ETN56" i="3"/>
  <c r="ESN56" i="3"/>
  <c r="ESO56" i="3" s="1"/>
  <c r="ESP56" i="3" s="1"/>
  <c r="ESQ56" i="3" s="1"/>
  <c r="ESR56" i="3" s="1"/>
  <c r="ESS56" i="3" s="1"/>
  <c r="EST56" i="3" s="1"/>
  <c r="ESU56" i="3" s="1"/>
  <c r="ESV56" i="3" s="1"/>
  <c r="ESW56" i="3" s="1"/>
  <c r="ESX56" i="3"/>
  <c r="ERX56" i="3"/>
  <c r="ERY56" i="3" s="1"/>
  <c r="ERZ56" i="3" s="1"/>
  <c r="ESA56" i="3" s="1"/>
  <c r="ESB56" i="3" s="1"/>
  <c r="ESC56" i="3" s="1"/>
  <c r="ESD56" i="3" s="1"/>
  <c r="ESE56" i="3" s="1"/>
  <c r="ESF56" i="3" s="1"/>
  <c r="ESG56" i="3" s="1"/>
  <c r="ESH56" i="3"/>
  <c r="ERH56" i="3"/>
  <c r="ERI56" i="3" s="1"/>
  <c r="ERJ56" i="3" s="1"/>
  <c r="ERK56" i="3" s="1"/>
  <c r="ERL56" i="3" s="1"/>
  <c r="ERM56" i="3" s="1"/>
  <c r="ERN56" i="3" s="1"/>
  <c r="ERO56" i="3" s="1"/>
  <c r="ERP56" i="3" s="1"/>
  <c r="ERQ56" i="3" s="1"/>
  <c r="ERR56" i="3"/>
  <c r="EQR56" i="3"/>
  <c r="EQS56" i="3" s="1"/>
  <c r="EQT56" i="3" s="1"/>
  <c r="EQU56" i="3" s="1"/>
  <c r="EQV56" i="3" s="1"/>
  <c r="EQW56" i="3" s="1"/>
  <c r="EQX56" i="3" s="1"/>
  <c r="EQY56" i="3" s="1"/>
  <c r="EQZ56" i="3" s="1"/>
  <c r="ERA56" i="3" s="1"/>
  <c r="ERB56" i="3"/>
  <c r="EQB56" i="3"/>
  <c r="EQC56" i="3" s="1"/>
  <c r="EQD56" i="3" s="1"/>
  <c r="EQE56" i="3" s="1"/>
  <c r="EQF56" i="3" s="1"/>
  <c r="EQG56" i="3" s="1"/>
  <c r="EQH56" i="3" s="1"/>
  <c r="EQI56" i="3" s="1"/>
  <c r="EQJ56" i="3" s="1"/>
  <c r="EQK56" i="3" s="1"/>
  <c r="EQL56" i="3"/>
  <c r="EPL56" i="3"/>
  <c r="EPM56" i="3" s="1"/>
  <c r="EPN56" i="3" s="1"/>
  <c r="EPO56" i="3" s="1"/>
  <c r="EPP56" i="3" s="1"/>
  <c r="EPQ56" i="3" s="1"/>
  <c r="EPR56" i="3" s="1"/>
  <c r="EPS56" i="3" s="1"/>
  <c r="EPT56" i="3" s="1"/>
  <c r="EPU56" i="3" s="1"/>
  <c r="EPV56" i="3"/>
  <c r="EOV56" i="3"/>
  <c r="EOW56" i="3" s="1"/>
  <c r="EOX56" i="3" s="1"/>
  <c r="EOY56" i="3" s="1"/>
  <c r="EOZ56" i="3" s="1"/>
  <c r="EPA56" i="3" s="1"/>
  <c r="EPB56" i="3" s="1"/>
  <c r="EPC56" i="3" s="1"/>
  <c r="EPD56" i="3" s="1"/>
  <c r="EPE56" i="3" s="1"/>
  <c r="EPF56" i="3"/>
  <c r="EOF56" i="3"/>
  <c r="EOG56" i="3" s="1"/>
  <c r="EOH56" i="3" s="1"/>
  <c r="EOI56" i="3" s="1"/>
  <c r="EOJ56" i="3" s="1"/>
  <c r="EOK56" i="3" s="1"/>
  <c r="EOL56" i="3" s="1"/>
  <c r="EOM56" i="3" s="1"/>
  <c r="EON56" i="3" s="1"/>
  <c r="EOO56" i="3" s="1"/>
  <c r="EOP56" i="3"/>
  <c r="ENP56" i="3"/>
  <c r="ENQ56" i="3" s="1"/>
  <c r="ENR56" i="3" s="1"/>
  <c r="ENS56" i="3" s="1"/>
  <c r="ENT56" i="3" s="1"/>
  <c r="ENU56" i="3" s="1"/>
  <c r="ENV56" i="3" s="1"/>
  <c r="ENW56" i="3" s="1"/>
  <c r="ENX56" i="3" s="1"/>
  <c r="ENY56" i="3" s="1"/>
  <c r="ENZ56" i="3"/>
  <c r="EMZ56" i="3"/>
  <c r="ENA56" i="3" s="1"/>
  <c r="ENB56" i="3" s="1"/>
  <c r="ENC56" i="3" s="1"/>
  <c r="END56" i="3" s="1"/>
  <c r="ENE56" i="3" s="1"/>
  <c r="ENF56" i="3" s="1"/>
  <c r="ENG56" i="3" s="1"/>
  <c r="ENH56" i="3" s="1"/>
  <c r="ENI56" i="3" s="1"/>
  <c r="ENJ56" i="3"/>
  <c r="EMJ56" i="3"/>
  <c r="EMK56" i="3" s="1"/>
  <c r="EML56" i="3" s="1"/>
  <c r="EMM56" i="3" s="1"/>
  <c r="EMN56" i="3" s="1"/>
  <c r="EMO56" i="3" s="1"/>
  <c r="EMP56" i="3" s="1"/>
  <c r="EMQ56" i="3" s="1"/>
  <c r="EMR56" i="3" s="1"/>
  <c r="EMS56" i="3" s="1"/>
  <c r="EMT56" i="3"/>
  <c r="ELT56" i="3"/>
  <c r="ELU56" i="3" s="1"/>
  <c r="ELV56" i="3" s="1"/>
  <c r="ELW56" i="3" s="1"/>
  <c r="ELX56" i="3" s="1"/>
  <c r="ELY56" i="3" s="1"/>
  <c r="ELZ56" i="3" s="1"/>
  <c r="EMA56" i="3" s="1"/>
  <c r="EMB56" i="3" s="1"/>
  <c r="EMC56" i="3" s="1"/>
  <c r="EMD56" i="3"/>
  <c r="ELD56" i="3"/>
  <c r="ELE56" i="3" s="1"/>
  <c r="ELF56" i="3" s="1"/>
  <c r="ELG56" i="3" s="1"/>
  <c r="ELH56" i="3" s="1"/>
  <c r="ELI56" i="3" s="1"/>
  <c r="ELJ56" i="3" s="1"/>
  <c r="ELK56" i="3" s="1"/>
  <c r="ELL56" i="3" s="1"/>
  <c r="ELM56" i="3" s="1"/>
  <c r="ELN56" i="3"/>
  <c r="EKN56" i="3"/>
  <c r="EKO56" i="3" s="1"/>
  <c r="EKP56" i="3" s="1"/>
  <c r="EKQ56" i="3" s="1"/>
  <c r="EKR56" i="3" s="1"/>
  <c r="EKS56" i="3" s="1"/>
  <c r="EKT56" i="3" s="1"/>
  <c r="EKU56" i="3" s="1"/>
  <c r="EKV56" i="3" s="1"/>
  <c r="EKW56" i="3" s="1"/>
  <c r="EKX56" i="3"/>
  <c r="EJX56" i="3"/>
  <c r="EJY56" i="3" s="1"/>
  <c r="EJZ56" i="3" s="1"/>
  <c r="EKA56" i="3" s="1"/>
  <c r="EKB56" i="3" s="1"/>
  <c r="EKC56" i="3" s="1"/>
  <c r="EKD56" i="3" s="1"/>
  <c r="EKE56" i="3" s="1"/>
  <c r="EKF56" i="3" s="1"/>
  <c r="EKG56" i="3" s="1"/>
  <c r="EKH56" i="3"/>
  <c r="EJH56" i="3"/>
  <c r="EJI56" i="3" s="1"/>
  <c r="EJJ56" i="3" s="1"/>
  <c r="EJK56" i="3" s="1"/>
  <c r="EJL56" i="3" s="1"/>
  <c r="EJM56" i="3" s="1"/>
  <c r="EJN56" i="3" s="1"/>
  <c r="EJO56" i="3" s="1"/>
  <c r="EJP56" i="3" s="1"/>
  <c r="EJQ56" i="3" s="1"/>
  <c r="EJR56" i="3"/>
  <c r="EIR56" i="3"/>
  <c r="EIS56" i="3" s="1"/>
  <c r="EIT56" i="3" s="1"/>
  <c r="EIU56" i="3" s="1"/>
  <c r="EIV56" i="3" s="1"/>
  <c r="EIW56" i="3" s="1"/>
  <c r="EIX56" i="3" s="1"/>
  <c r="EIY56" i="3" s="1"/>
  <c r="EIZ56" i="3" s="1"/>
  <c r="EJA56" i="3" s="1"/>
  <c r="EJB56" i="3"/>
  <c r="EIB56" i="3"/>
  <c r="EIC56" i="3" s="1"/>
  <c r="EID56" i="3" s="1"/>
  <c r="EIE56" i="3" s="1"/>
  <c r="EIF56" i="3" s="1"/>
  <c r="EIG56" i="3" s="1"/>
  <c r="EIH56" i="3" s="1"/>
  <c r="EII56" i="3" s="1"/>
  <c r="EIJ56" i="3" s="1"/>
  <c r="EIK56" i="3" s="1"/>
  <c r="EIL56" i="3"/>
  <c r="EHL56" i="3"/>
  <c r="EHM56" i="3" s="1"/>
  <c r="EHN56" i="3" s="1"/>
  <c r="EHO56" i="3" s="1"/>
  <c r="EHP56" i="3" s="1"/>
  <c r="EHQ56" i="3" s="1"/>
  <c r="EHR56" i="3" s="1"/>
  <c r="EHS56" i="3" s="1"/>
  <c r="EHT56" i="3" s="1"/>
  <c r="EHU56" i="3" s="1"/>
  <c r="EHV56" i="3"/>
  <c r="EGV56" i="3"/>
  <c r="EGW56" i="3" s="1"/>
  <c r="EGX56" i="3" s="1"/>
  <c r="EGY56" i="3" s="1"/>
  <c r="EGZ56" i="3" s="1"/>
  <c r="EHA56" i="3" s="1"/>
  <c r="EHB56" i="3" s="1"/>
  <c r="EHC56" i="3" s="1"/>
  <c r="EHD56" i="3" s="1"/>
  <c r="EHE56" i="3" s="1"/>
  <c r="EHF56" i="3"/>
  <c r="EGF56" i="3"/>
  <c r="EGG56" i="3" s="1"/>
  <c r="EGH56" i="3" s="1"/>
  <c r="EGI56" i="3" s="1"/>
  <c r="EGJ56" i="3" s="1"/>
  <c r="EGK56" i="3" s="1"/>
  <c r="EGL56" i="3" s="1"/>
  <c r="EGM56" i="3" s="1"/>
  <c r="EGN56" i="3" s="1"/>
  <c r="EGO56" i="3" s="1"/>
  <c r="EGP56" i="3"/>
  <c r="EFP56" i="3"/>
  <c r="EFQ56" i="3" s="1"/>
  <c r="EFR56" i="3" s="1"/>
  <c r="EFS56" i="3" s="1"/>
  <c r="EFT56" i="3" s="1"/>
  <c r="EFU56" i="3" s="1"/>
  <c r="EFV56" i="3" s="1"/>
  <c r="EFW56" i="3" s="1"/>
  <c r="EFX56" i="3" s="1"/>
  <c r="EFY56" i="3" s="1"/>
  <c r="EFZ56" i="3"/>
  <c r="EEZ56" i="3"/>
  <c r="EFA56" i="3" s="1"/>
  <c r="EFB56" i="3" s="1"/>
  <c r="EFC56" i="3" s="1"/>
  <c r="EFD56" i="3" s="1"/>
  <c r="EFE56" i="3" s="1"/>
  <c r="EFF56" i="3" s="1"/>
  <c r="EFG56" i="3" s="1"/>
  <c r="EFH56" i="3" s="1"/>
  <c r="EFI56" i="3" s="1"/>
  <c r="EFJ56" i="3"/>
  <c r="EEJ56" i="3"/>
  <c r="EEK56" i="3" s="1"/>
  <c r="EEL56" i="3" s="1"/>
  <c r="EEM56" i="3" s="1"/>
  <c r="EEN56" i="3" s="1"/>
  <c r="EEO56" i="3" s="1"/>
  <c r="EEP56" i="3" s="1"/>
  <c r="EEQ56" i="3" s="1"/>
  <c r="EER56" i="3" s="1"/>
  <c r="EES56" i="3" s="1"/>
  <c r="EET56" i="3"/>
  <c r="EDT56" i="3"/>
  <c r="EDU56" i="3" s="1"/>
  <c r="EDV56" i="3" s="1"/>
  <c r="EDW56" i="3" s="1"/>
  <c r="EDX56" i="3" s="1"/>
  <c r="EDY56" i="3" s="1"/>
  <c r="EDZ56" i="3" s="1"/>
  <c r="EEA56" i="3" s="1"/>
  <c r="EEB56" i="3" s="1"/>
  <c r="EEC56" i="3" s="1"/>
  <c r="EED56" i="3"/>
  <c r="EDD56" i="3"/>
  <c r="EDE56" i="3" s="1"/>
  <c r="EDF56" i="3" s="1"/>
  <c r="EDG56" i="3" s="1"/>
  <c r="EDH56" i="3" s="1"/>
  <c r="EDI56" i="3" s="1"/>
  <c r="EDJ56" i="3" s="1"/>
  <c r="EDK56" i="3" s="1"/>
  <c r="EDL56" i="3" s="1"/>
  <c r="EDM56" i="3" s="1"/>
  <c r="EDN56" i="3"/>
  <c r="ECN56" i="3"/>
  <c r="ECO56" i="3" s="1"/>
  <c r="ECP56" i="3" s="1"/>
  <c r="ECQ56" i="3" s="1"/>
  <c r="ECR56" i="3" s="1"/>
  <c r="ECS56" i="3" s="1"/>
  <c r="ECT56" i="3" s="1"/>
  <c r="ECU56" i="3" s="1"/>
  <c r="ECV56" i="3" s="1"/>
  <c r="ECW56" i="3" s="1"/>
  <c r="ECX56" i="3"/>
  <c r="EBX56" i="3"/>
  <c r="EBY56" i="3" s="1"/>
  <c r="EBZ56" i="3" s="1"/>
  <c r="ECA56" i="3" s="1"/>
  <c r="ECB56" i="3" s="1"/>
  <c r="ECC56" i="3" s="1"/>
  <c r="ECD56" i="3" s="1"/>
  <c r="ECE56" i="3" s="1"/>
  <c r="ECF56" i="3" s="1"/>
  <c r="ECG56" i="3" s="1"/>
  <c r="ECH56" i="3"/>
  <c r="EBH56" i="3"/>
  <c r="EBI56" i="3" s="1"/>
  <c r="EBJ56" i="3" s="1"/>
  <c r="EBK56" i="3" s="1"/>
  <c r="EBL56" i="3" s="1"/>
  <c r="EBM56" i="3" s="1"/>
  <c r="EBN56" i="3" s="1"/>
  <c r="EBO56" i="3" s="1"/>
  <c r="EBP56" i="3" s="1"/>
  <c r="EBQ56" i="3" s="1"/>
  <c r="EBR56" i="3"/>
  <c r="EAR56" i="3"/>
  <c r="EAS56" i="3" s="1"/>
  <c r="EAT56" i="3" s="1"/>
  <c r="EAU56" i="3" s="1"/>
  <c r="EAV56" i="3" s="1"/>
  <c r="EAW56" i="3" s="1"/>
  <c r="EAX56" i="3" s="1"/>
  <c r="EAY56" i="3" s="1"/>
  <c r="EAZ56" i="3" s="1"/>
  <c r="EBA56" i="3" s="1"/>
  <c r="EBB56" i="3"/>
  <c r="EAB56" i="3"/>
  <c r="EAC56" i="3" s="1"/>
  <c r="EAD56" i="3" s="1"/>
  <c r="EAE56" i="3" s="1"/>
  <c r="EAF56" i="3" s="1"/>
  <c r="EAG56" i="3" s="1"/>
  <c r="EAH56" i="3" s="1"/>
  <c r="EAI56" i="3" s="1"/>
  <c r="EAJ56" i="3" s="1"/>
  <c r="EAK56" i="3" s="1"/>
  <c r="EAL56" i="3"/>
  <c r="DZL56" i="3"/>
  <c r="DZM56" i="3" s="1"/>
  <c r="DZN56" i="3" s="1"/>
  <c r="DZO56" i="3" s="1"/>
  <c r="DZP56" i="3" s="1"/>
  <c r="DZQ56" i="3" s="1"/>
  <c r="DZR56" i="3" s="1"/>
  <c r="DZS56" i="3" s="1"/>
  <c r="DZT56" i="3" s="1"/>
  <c r="DZU56" i="3" s="1"/>
  <c r="DZV56" i="3"/>
  <c r="DYV56" i="3"/>
  <c r="DYW56" i="3" s="1"/>
  <c r="DYX56" i="3" s="1"/>
  <c r="DYY56" i="3" s="1"/>
  <c r="DYZ56" i="3" s="1"/>
  <c r="DZA56" i="3" s="1"/>
  <c r="DZB56" i="3" s="1"/>
  <c r="DZC56" i="3" s="1"/>
  <c r="DZD56" i="3" s="1"/>
  <c r="DZE56" i="3" s="1"/>
  <c r="DZF56" i="3"/>
  <c r="DYF56" i="3"/>
  <c r="DYG56" i="3" s="1"/>
  <c r="DYH56" i="3" s="1"/>
  <c r="DYI56" i="3" s="1"/>
  <c r="DYJ56" i="3" s="1"/>
  <c r="DYK56" i="3" s="1"/>
  <c r="DYL56" i="3" s="1"/>
  <c r="DYM56" i="3" s="1"/>
  <c r="DYN56" i="3" s="1"/>
  <c r="DYO56" i="3" s="1"/>
  <c r="DYP56" i="3"/>
  <c r="DXP56" i="3"/>
  <c r="DXQ56" i="3" s="1"/>
  <c r="DXR56" i="3" s="1"/>
  <c r="DXS56" i="3" s="1"/>
  <c r="DXT56" i="3" s="1"/>
  <c r="DXU56" i="3" s="1"/>
  <c r="DXV56" i="3" s="1"/>
  <c r="DXW56" i="3" s="1"/>
  <c r="DXX56" i="3" s="1"/>
  <c r="DXY56" i="3" s="1"/>
  <c r="DXZ56" i="3"/>
  <c r="DWZ56" i="3"/>
  <c r="DXA56" i="3" s="1"/>
  <c r="DXB56" i="3" s="1"/>
  <c r="DXC56" i="3" s="1"/>
  <c r="DXD56" i="3" s="1"/>
  <c r="DXE56" i="3" s="1"/>
  <c r="DXF56" i="3" s="1"/>
  <c r="DXG56" i="3" s="1"/>
  <c r="DXH56" i="3" s="1"/>
  <c r="DXI56" i="3" s="1"/>
  <c r="DXJ56" i="3"/>
  <c r="DWJ56" i="3"/>
  <c r="DWK56" i="3" s="1"/>
  <c r="DWL56" i="3" s="1"/>
  <c r="DWM56" i="3" s="1"/>
  <c r="DWN56" i="3" s="1"/>
  <c r="DWO56" i="3" s="1"/>
  <c r="DWP56" i="3" s="1"/>
  <c r="DWQ56" i="3" s="1"/>
  <c r="DWR56" i="3" s="1"/>
  <c r="DWS56" i="3" s="1"/>
  <c r="DWT56" i="3"/>
  <c r="DVT56" i="3"/>
  <c r="DVU56" i="3" s="1"/>
  <c r="DVV56" i="3" s="1"/>
  <c r="DVW56" i="3" s="1"/>
  <c r="DVX56" i="3" s="1"/>
  <c r="DVY56" i="3" s="1"/>
  <c r="DVZ56" i="3" s="1"/>
  <c r="DWA56" i="3" s="1"/>
  <c r="DWB56" i="3" s="1"/>
  <c r="DWC56" i="3" s="1"/>
  <c r="DWD56" i="3"/>
  <c r="DVD56" i="3"/>
  <c r="DVE56" i="3" s="1"/>
  <c r="DVF56" i="3" s="1"/>
  <c r="DVG56" i="3" s="1"/>
  <c r="DVH56" i="3" s="1"/>
  <c r="DVI56" i="3" s="1"/>
  <c r="DVJ56" i="3" s="1"/>
  <c r="DVK56" i="3" s="1"/>
  <c r="DVL56" i="3" s="1"/>
  <c r="DVM56" i="3" s="1"/>
  <c r="DVN56" i="3"/>
  <c r="DUN56" i="3"/>
  <c r="DUO56" i="3" s="1"/>
  <c r="DUP56" i="3" s="1"/>
  <c r="DUQ56" i="3" s="1"/>
  <c r="DUR56" i="3" s="1"/>
  <c r="DUS56" i="3" s="1"/>
  <c r="DUT56" i="3" s="1"/>
  <c r="DUU56" i="3" s="1"/>
  <c r="DUV56" i="3" s="1"/>
  <c r="DUW56" i="3" s="1"/>
  <c r="DUX56" i="3"/>
  <c r="DTX56" i="3"/>
  <c r="DTY56" i="3" s="1"/>
  <c r="DTZ56" i="3" s="1"/>
  <c r="DUA56" i="3" s="1"/>
  <c r="DUB56" i="3" s="1"/>
  <c r="DUC56" i="3" s="1"/>
  <c r="DUD56" i="3" s="1"/>
  <c r="DUE56" i="3" s="1"/>
  <c r="DUF56" i="3" s="1"/>
  <c r="DUG56" i="3" s="1"/>
  <c r="DUH56" i="3"/>
  <c r="DTH56" i="3"/>
  <c r="DTI56" i="3" s="1"/>
  <c r="DTJ56" i="3" s="1"/>
  <c r="DTK56" i="3" s="1"/>
  <c r="DTL56" i="3" s="1"/>
  <c r="DTM56" i="3" s="1"/>
  <c r="DTN56" i="3" s="1"/>
  <c r="DTO56" i="3" s="1"/>
  <c r="DTP56" i="3" s="1"/>
  <c r="DTQ56" i="3" s="1"/>
  <c r="DTR56" i="3"/>
  <c r="DSR56" i="3"/>
  <c r="DSS56" i="3" s="1"/>
  <c r="DST56" i="3" s="1"/>
  <c r="DSU56" i="3" s="1"/>
  <c r="DSV56" i="3" s="1"/>
  <c r="DSW56" i="3" s="1"/>
  <c r="DSX56" i="3" s="1"/>
  <c r="DSY56" i="3" s="1"/>
  <c r="DSZ56" i="3" s="1"/>
  <c r="DTA56" i="3" s="1"/>
  <c r="DTB56" i="3"/>
  <c r="DSB56" i="3"/>
  <c r="DSC56" i="3" s="1"/>
  <c r="DSD56" i="3" s="1"/>
  <c r="DSE56" i="3" s="1"/>
  <c r="DSF56" i="3" s="1"/>
  <c r="DSG56" i="3" s="1"/>
  <c r="DSH56" i="3" s="1"/>
  <c r="DSI56" i="3" s="1"/>
  <c r="DSJ56" i="3" s="1"/>
  <c r="DSK56" i="3" s="1"/>
  <c r="DSL56" i="3"/>
  <c r="DRL56" i="3"/>
  <c r="DRM56" i="3" s="1"/>
  <c r="DRN56" i="3" s="1"/>
  <c r="DRO56" i="3" s="1"/>
  <c r="DRP56" i="3" s="1"/>
  <c r="DRQ56" i="3" s="1"/>
  <c r="DRR56" i="3" s="1"/>
  <c r="DRS56" i="3" s="1"/>
  <c r="DRT56" i="3" s="1"/>
  <c r="DRU56" i="3" s="1"/>
  <c r="DRV56" i="3"/>
  <c r="DQV56" i="3"/>
  <c r="DQW56" i="3" s="1"/>
  <c r="DQX56" i="3" s="1"/>
  <c r="DQY56" i="3" s="1"/>
  <c r="DQZ56" i="3" s="1"/>
  <c r="DRA56" i="3" s="1"/>
  <c r="DRB56" i="3" s="1"/>
  <c r="DRC56" i="3" s="1"/>
  <c r="DRD56" i="3" s="1"/>
  <c r="DRE56" i="3" s="1"/>
  <c r="DRF56" i="3"/>
  <c r="DQF56" i="3"/>
  <c r="DQG56" i="3" s="1"/>
  <c r="DQH56" i="3" s="1"/>
  <c r="DQI56" i="3" s="1"/>
  <c r="DQJ56" i="3" s="1"/>
  <c r="DQK56" i="3" s="1"/>
  <c r="DQL56" i="3" s="1"/>
  <c r="DQM56" i="3" s="1"/>
  <c r="DQN56" i="3" s="1"/>
  <c r="DQO56" i="3" s="1"/>
  <c r="DQP56" i="3"/>
  <c r="DPP56" i="3"/>
  <c r="DPQ56" i="3" s="1"/>
  <c r="DPR56" i="3" s="1"/>
  <c r="DPS56" i="3" s="1"/>
  <c r="DPT56" i="3" s="1"/>
  <c r="DPU56" i="3" s="1"/>
  <c r="DPV56" i="3" s="1"/>
  <c r="DPW56" i="3" s="1"/>
  <c r="DPX56" i="3" s="1"/>
  <c r="DPY56" i="3" s="1"/>
  <c r="DPZ56" i="3"/>
  <c r="DOZ56" i="3"/>
  <c r="DPA56" i="3" s="1"/>
  <c r="DPB56" i="3" s="1"/>
  <c r="DPC56" i="3" s="1"/>
  <c r="DPD56" i="3" s="1"/>
  <c r="DPE56" i="3" s="1"/>
  <c r="DPF56" i="3" s="1"/>
  <c r="DPG56" i="3" s="1"/>
  <c r="DPH56" i="3" s="1"/>
  <c r="DPI56" i="3" s="1"/>
  <c r="DPJ56" i="3"/>
  <c r="DOJ56" i="3"/>
  <c r="DOK56" i="3" s="1"/>
  <c r="DOL56" i="3" s="1"/>
  <c r="DOM56" i="3" s="1"/>
  <c r="DON56" i="3" s="1"/>
  <c r="DOO56" i="3" s="1"/>
  <c r="DOP56" i="3" s="1"/>
  <c r="DOQ56" i="3" s="1"/>
  <c r="DOR56" i="3" s="1"/>
  <c r="DOS56" i="3" s="1"/>
  <c r="DOT56" i="3"/>
  <c r="DNT56" i="3"/>
  <c r="DNU56" i="3" s="1"/>
  <c r="DNV56" i="3" s="1"/>
  <c r="DNW56" i="3" s="1"/>
  <c r="DNX56" i="3" s="1"/>
  <c r="DNY56" i="3" s="1"/>
  <c r="DNZ56" i="3" s="1"/>
  <c r="DOA56" i="3" s="1"/>
  <c r="DOB56" i="3" s="1"/>
  <c r="DOC56" i="3" s="1"/>
  <c r="DOD56" i="3"/>
  <c r="DND56" i="3"/>
  <c r="DNE56" i="3" s="1"/>
  <c r="DNF56" i="3" s="1"/>
  <c r="DNG56" i="3" s="1"/>
  <c r="DNH56" i="3" s="1"/>
  <c r="DNI56" i="3" s="1"/>
  <c r="DNJ56" i="3" s="1"/>
  <c r="DNK56" i="3" s="1"/>
  <c r="DNL56" i="3" s="1"/>
  <c r="DNM56" i="3" s="1"/>
  <c r="DNN56" i="3"/>
  <c r="DMN56" i="3"/>
  <c r="DMO56" i="3" s="1"/>
  <c r="DMP56" i="3" s="1"/>
  <c r="DMQ56" i="3" s="1"/>
  <c r="DMR56" i="3" s="1"/>
  <c r="DMS56" i="3" s="1"/>
  <c r="DMT56" i="3" s="1"/>
  <c r="DMU56" i="3" s="1"/>
  <c r="DMV56" i="3" s="1"/>
  <c r="DMW56" i="3" s="1"/>
  <c r="DMX56" i="3"/>
  <c r="DLX56" i="3"/>
  <c r="DLY56" i="3" s="1"/>
  <c r="DLZ56" i="3" s="1"/>
  <c r="DMA56" i="3" s="1"/>
  <c r="DMB56" i="3" s="1"/>
  <c r="DMC56" i="3" s="1"/>
  <c r="DMD56" i="3" s="1"/>
  <c r="DME56" i="3" s="1"/>
  <c r="DMF56" i="3" s="1"/>
  <c r="DMG56" i="3" s="1"/>
  <c r="DMH56" i="3"/>
  <c r="DLH56" i="3"/>
  <c r="DLI56" i="3" s="1"/>
  <c r="DLJ56" i="3" s="1"/>
  <c r="DLK56" i="3" s="1"/>
  <c r="DLL56" i="3" s="1"/>
  <c r="DLM56" i="3" s="1"/>
  <c r="DLN56" i="3" s="1"/>
  <c r="DLO56" i="3" s="1"/>
  <c r="DLP56" i="3" s="1"/>
  <c r="DLQ56" i="3" s="1"/>
  <c r="DLR56" i="3"/>
  <c r="DKR56" i="3"/>
  <c r="DKS56" i="3" s="1"/>
  <c r="DKT56" i="3" s="1"/>
  <c r="DKU56" i="3" s="1"/>
  <c r="DKV56" i="3" s="1"/>
  <c r="DKW56" i="3" s="1"/>
  <c r="DKX56" i="3" s="1"/>
  <c r="DKY56" i="3" s="1"/>
  <c r="DKZ56" i="3" s="1"/>
  <c r="DLA56" i="3" s="1"/>
  <c r="DLB56" i="3"/>
  <c r="DKB56" i="3"/>
  <c r="DKC56" i="3" s="1"/>
  <c r="DKD56" i="3" s="1"/>
  <c r="DKE56" i="3" s="1"/>
  <c r="DKF56" i="3" s="1"/>
  <c r="DKG56" i="3" s="1"/>
  <c r="DKH56" i="3" s="1"/>
  <c r="DKI56" i="3" s="1"/>
  <c r="DKJ56" i="3" s="1"/>
  <c r="DKK56" i="3" s="1"/>
  <c r="DKL56" i="3"/>
  <c r="DJL56" i="3"/>
  <c r="DJM56" i="3" s="1"/>
  <c r="DJN56" i="3" s="1"/>
  <c r="DJO56" i="3" s="1"/>
  <c r="DJP56" i="3" s="1"/>
  <c r="DJQ56" i="3" s="1"/>
  <c r="DJR56" i="3" s="1"/>
  <c r="DJS56" i="3" s="1"/>
  <c r="DJT56" i="3" s="1"/>
  <c r="DJU56" i="3" s="1"/>
  <c r="DJV56" i="3"/>
  <c r="DIV56" i="3"/>
  <c r="DIW56" i="3" s="1"/>
  <c r="DIX56" i="3" s="1"/>
  <c r="DIY56" i="3" s="1"/>
  <c r="DIZ56" i="3" s="1"/>
  <c r="DJA56" i="3" s="1"/>
  <c r="DJB56" i="3" s="1"/>
  <c r="DJC56" i="3" s="1"/>
  <c r="DJD56" i="3" s="1"/>
  <c r="DJE56" i="3" s="1"/>
  <c r="DJF56" i="3"/>
  <c r="DIF56" i="3"/>
  <c r="DIG56" i="3" s="1"/>
  <c r="DIH56" i="3" s="1"/>
  <c r="DII56" i="3" s="1"/>
  <c r="DIJ56" i="3" s="1"/>
  <c r="DIK56" i="3" s="1"/>
  <c r="DIL56" i="3" s="1"/>
  <c r="DIM56" i="3" s="1"/>
  <c r="DIN56" i="3" s="1"/>
  <c r="DIO56" i="3" s="1"/>
  <c r="DIP56" i="3"/>
  <c r="DHP56" i="3"/>
  <c r="DHQ56" i="3" s="1"/>
  <c r="DHR56" i="3" s="1"/>
  <c r="DHS56" i="3" s="1"/>
  <c r="DHT56" i="3" s="1"/>
  <c r="DHU56" i="3" s="1"/>
  <c r="DHV56" i="3" s="1"/>
  <c r="DHW56" i="3" s="1"/>
  <c r="DHX56" i="3" s="1"/>
  <c r="DHY56" i="3" s="1"/>
  <c r="DHZ56" i="3"/>
  <c r="DGZ56" i="3"/>
  <c r="DHA56" i="3" s="1"/>
  <c r="DHB56" i="3" s="1"/>
  <c r="DHC56" i="3" s="1"/>
  <c r="DHD56" i="3" s="1"/>
  <c r="DHE56" i="3" s="1"/>
  <c r="DHF56" i="3" s="1"/>
  <c r="DHG56" i="3" s="1"/>
  <c r="DHH56" i="3" s="1"/>
  <c r="DHI56" i="3" s="1"/>
  <c r="DHJ56" i="3"/>
  <c r="DGJ56" i="3"/>
  <c r="DGK56" i="3" s="1"/>
  <c r="DGL56" i="3" s="1"/>
  <c r="DGM56" i="3" s="1"/>
  <c r="DGN56" i="3" s="1"/>
  <c r="DGO56" i="3" s="1"/>
  <c r="DGP56" i="3" s="1"/>
  <c r="DGQ56" i="3" s="1"/>
  <c r="DGR56" i="3" s="1"/>
  <c r="DGS56" i="3" s="1"/>
  <c r="DGT56" i="3"/>
  <c r="DFT56" i="3"/>
  <c r="DFU56" i="3" s="1"/>
  <c r="DFV56" i="3" s="1"/>
  <c r="DFW56" i="3" s="1"/>
  <c r="DFX56" i="3" s="1"/>
  <c r="DFY56" i="3" s="1"/>
  <c r="DFZ56" i="3" s="1"/>
  <c r="DGA56" i="3" s="1"/>
  <c r="DGB56" i="3" s="1"/>
  <c r="DGC56" i="3" s="1"/>
  <c r="DGD56" i="3"/>
  <c r="DFD56" i="3"/>
  <c r="DFE56" i="3" s="1"/>
  <c r="DFF56" i="3" s="1"/>
  <c r="DFG56" i="3" s="1"/>
  <c r="DFH56" i="3" s="1"/>
  <c r="DFI56" i="3" s="1"/>
  <c r="DFJ56" i="3" s="1"/>
  <c r="DFK56" i="3" s="1"/>
  <c r="DFL56" i="3" s="1"/>
  <c r="DFM56" i="3" s="1"/>
  <c r="DFN56" i="3"/>
  <c r="DEN56" i="3"/>
  <c r="DEO56" i="3" s="1"/>
  <c r="DEP56" i="3" s="1"/>
  <c r="DEQ56" i="3" s="1"/>
  <c r="DER56" i="3" s="1"/>
  <c r="DES56" i="3" s="1"/>
  <c r="DET56" i="3" s="1"/>
  <c r="DEU56" i="3" s="1"/>
  <c r="DEV56" i="3" s="1"/>
  <c r="DEW56" i="3" s="1"/>
  <c r="DEX56" i="3"/>
  <c r="DDX56" i="3"/>
  <c r="DDY56" i="3" s="1"/>
  <c r="DDZ56" i="3" s="1"/>
  <c r="DEA56" i="3" s="1"/>
  <c r="DEB56" i="3" s="1"/>
  <c r="DEC56" i="3" s="1"/>
  <c r="DED56" i="3" s="1"/>
  <c r="DEE56" i="3" s="1"/>
  <c r="DEF56" i="3" s="1"/>
  <c r="DEG56" i="3" s="1"/>
  <c r="DEH56" i="3"/>
  <c r="DDH56" i="3"/>
  <c r="DDI56" i="3" s="1"/>
  <c r="DDJ56" i="3" s="1"/>
  <c r="DDK56" i="3" s="1"/>
  <c r="DDL56" i="3" s="1"/>
  <c r="DDM56" i="3" s="1"/>
  <c r="DDN56" i="3" s="1"/>
  <c r="DDO56" i="3" s="1"/>
  <c r="DDP56" i="3" s="1"/>
  <c r="DDQ56" i="3" s="1"/>
  <c r="DDR56" i="3"/>
  <c r="DCR56" i="3"/>
  <c r="DCS56" i="3" s="1"/>
  <c r="DCT56" i="3" s="1"/>
  <c r="DCU56" i="3" s="1"/>
  <c r="DCV56" i="3" s="1"/>
  <c r="DCW56" i="3" s="1"/>
  <c r="DCX56" i="3" s="1"/>
  <c r="DCY56" i="3" s="1"/>
  <c r="DCZ56" i="3" s="1"/>
  <c r="DDA56" i="3" s="1"/>
  <c r="DDB56" i="3"/>
  <c r="DCB56" i="3"/>
  <c r="DCC56" i="3" s="1"/>
  <c r="DCD56" i="3" s="1"/>
  <c r="DCE56" i="3" s="1"/>
  <c r="DCF56" i="3" s="1"/>
  <c r="DCG56" i="3" s="1"/>
  <c r="DCH56" i="3" s="1"/>
  <c r="DCI56" i="3" s="1"/>
  <c r="DCJ56" i="3" s="1"/>
  <c r="DCK56" i="3" s="1"/>
  <c r="DCL56" i="3"/>
  <c r="DBL56" i="3"/>
  <c r="DBM56" i="3" s="1"/>
  <c r="DBN56" i="3" s="1"/>
  <c r="DBO56" i="3" s="1"/>
  <c r="DBP56" i="3" s="1"/>
  <c r="DBQ56" i="3" s="1"/>
  <c r="DBR56" i="3" s="1"/>
  <c r="DBS56" i="3" s="1"/>
  <c r="DBT56" i="3" s="1"/>
  <c r="DBU56" i="3" s="1"/>
  <c r="DBV56" i="3"/>
  <c r="DAV56" i="3"/>
  <c r="DAW56" i="3" s="1"/>
  <c r="DAX56" i="3" s="1"/>
  <c r="DAY56" i="3" s="1"/>
  <c r="DAZ56" i="3" s="1"/>
  <c r="DBA56" i="3" s="1"/>
  <c r="DBB56" i="3" s="1"/>
  <c r="DBC56" i="3" s="1"/>
  <c r="DBD56" i="3" s="1"/>
  <c r="DBE56" i="3" s="1"/>
  <c r="DBF56" i="3"/>
  <c r="DAF56" i="3"/>
  <c r="DAG56" i="3" s="1"/>
  <c r="DAH56" i="3" s="1"/>
  <c r="DAI56" i="3" s="1"/>
  <c r="DAJ56" i="3" s="1"/>
  <c r="DAK56" i="3" s="1"/>
  <c r="DAL56" i="3" s="1"/>
  <c r="DAM56" i="3" s="1"/>
  <c r="DAN56" i="3" s="1"/>
  <c r="DAO56" i="3" s="1"/>
  <c r="DAP56" i="3"/>
  <c r="CZP56" i="3"/>
  <c r="CZQ56" i="3" s="1"/>
  <c r="CZR56" i="3" s="1"/>
  <c r="CZS56" i="3" s="1"/>
  <c r="CZT56" i="3" s="1"/>
  <c r="CZU56" i="3" s="1"/>
  <c r="CZV56" i="3" s="1"/>
  <c r="CZW56" i="3" s="1"/>
  <c r="CZX56" i="3" s="1"/>
  <c r="CZY56" i="3" s="1"/>
  <c r="CZZ56" i="3"/>
  <c r="CYZ56" i="3"/>
  <c r="CZA56" i="3" s="1"/>
  <c r="CZB56" i="3" s="1"/>
  <c r="CZC56" i="3" s="1"/>
  <c r="CZD56" i="3" s="1"/>
  <c r="CZE56" i="3" s="1"/>
  <c r="CZF56" i="3" s="1"/>
  <c r="CZG56" i="3" s="1"/>
  <c r="CZH56" i="3" s="1"/>
  <c r="CZI56" i="3" s="1"/>
  <c r="CZJ56" i="3"/>
  <c r="CYJ56" i="3"/>
  <c r="CYK56" i="3" s="1"/>
  <c r="CYL56" i="3" s="1"/>
  <c r="CYM56" i="3" s="1"/>
  <c r="CYN56" i="3" s="1"/>
  <c r="CYO56" i="3" s="1"/>
  <c r="CYP56" i="3" s="1"/>
  <c r="CYQ56" i="3" s="1"/>
  <c r="CYR56" i="3" s="1"/>
  <c r="CYS56" i="3" s="1"/>
  <c r="CYT56" i="3"/>
  <c r="CXT56" i="3"/>
  <c r="CXU56" i="3" s="1"/>
  <c r="CXV56" i="3" s="1"/>
  <c r="CXW56" i="3" s="1"/>
  <c r="CXX56" i="3" s="1"/>
  <c r="CXY56" i="3" s="1"/>
  <c r="CXZ56" i="3" s="1"/>
  <c r="CYA56" i="3" s="1"/>
  <c r="CYB56" i="3" s="1"/>
  <c r="CYC56" i="3" s="1"/>
  <c r="CYD56" i="3"/>
  <c r="CXD56" i="3"/>
  <c r="CXE56" i="3" s="1"/>
  <c r="CXF56" i="3" s="1"/>
  <c r="CXG56" i="3" s="1"/>
  <c r="CXH56" i="3" s="1"/>
  <c r="CXI56" i="3" s="1"/>
  <c r="CXJ56" i="3" s="1"/>
  <c r="CXK56" i="3" s="1"/>
  <c r="CXL56" i="3" s="1"/>
  <c r="CXM56" i="3" s="1"/>
  <c r="CXN56" i="3"/>
  <c r="CWN56" i="3"/>
  <c r="CWO56" i="3" s="1"/>
  <c r="CWP56" i="3" s="1"/>
  <c r="CWQ56" i="3" s="1"/>
  <c r="CWR56" i="3" s="1"/>
  <c r="CWS56" i="3" s="1"/>
  <c r="CWT56" i="3" s="1"/>
  <c r="CWU56" i="3" s="1"/>
  <c r="CWV56" i="3" s="1"/>
  <c r="CWW56" i="3" s="1"/>
  <c r="CWX56" i="3"/>
  <c r="CVX56" i="3"/>
  <c r="CVY56" i="3" s="1"/>
  <c r="CVZ56" i="3" s="1"/>
  <c r="CWA56" i="3" s="1"/>
  <c r="CWB56" i="3" s="1"/>
  <c r="CWC56" i="3" s="1"/>
  <c r="CWD56" i="3" s="1"/>
  <c r="CWE56" i="3" s="1"/>
  <c r="CWF56" i="3" s="1"/>
  <c r="CWG56" i="3" s="1"/>
  <c r="CWH56" i="3"/>
  <c r="CVH56" i="3"/>
  <c r="CVI56" i="3" s="1"/>
  <c r="CVJ56" i="3" s="1"/>
  <c r="CVK56" i="3" s="1"/>
  <c r="CVL56" i="3" s="1"/>
  <c r="CVM56" i="3" s="1"/>
  <c r="CVN56" i="3" s="1"/>
  <c r="CVO56" i="3" s="1"/>
  <c r="CVP56" i="3" s="1"/>
  <c r="CVQ56" i="3" s="1"/>
  <c r="CVR56" i="3"/>
  <c r="CUR56" i="3"/>
  <c r="CUS56" i="3" s="1"/>
  <c r="CUT56" i="3" s="1"/>
  <c r="CUU56" i="3" s="1"/>
  <c r="CUV56" i="3" s="1"/>
  <c r="CUW56" i="3" s="1"/>
  <c r="CUX56" i="3" s="1"/>
  <c r="CUY56" i="3" s="1"/>
  <c r="CUZ56" i="3" s="1"/>
  <c r="CVA56" i="3" s="1"/>
  <c r="CVB56" i="3"/>
  <c r="CUB56" i="3"/>
  <c r="CUC56" i="3" s="1"/>
  <c r="CUD56" i="3" s="1"/>
  <c r="CUE56" i="3" s="1"/>
  <c r="CUF56" i="3" s="1"/>
  <c r="CUG56" i="3" s="1"/>
  <c r="CUH56" i="3" s="1"/>
  <c r="CUI56" i="3" s="1"/>
  <c r="CUJ56" i="3" s="1"/>
  <c r="CUK56" i="3" s="1"/>
  <c r="CUL56" i="3"/>
  <c r="CTL56" i="3"/>
  <c r="CTM56" i="3" s="1"/>
  <c r="CTN56" i="3" s="1"/>
  <c r="CTO56" i="3" s="1"/>
  <c r="CTP56" i="3" s="1"/>
  <c r="CTQ56" i="3" s="1"/>
  <c r="CTR56" i="3" s="1"/>
  <c r="CTS56" i="3" s="1"/>
  <c r="CTT56" i="3" s="1"/>
  <c r="CTU56" i="3" s="1"/>
  <c r="CTV56" i="3"/>
  <c r="CSV56" i="3"/>
  <c r="CSW56" i="3" s="1"/>
  <c r="CSX56" i="3" s="1"/>
  <c r="CSY56" i="3" s="1"/>
  <c r="CSZ56" i="3" s="1"/>
  <c r="CTA56" i="3" s="1"/>
  <c r="CTB56" i="3" s="1"/>
  <c r="CTC56" i="3" s="1"/>
  <c r="CTD56" i="3" s="1"/>
  <c r="CTE56" i="3" s="1"/>
  <c r="CTF56" i="3"/>
  <c r="CSF56" i="3"/>
  <c r="CSG56" i="3" s="1"/>
  <c r="CSH56" i="3" s="1"/>
  <c r="CSI56" i="3" s="1"/>
  <c r="CSJ56" i="3" s="1"/>
  <c r="CSK56" i="3" s="1"/>
  <c r="CSL56" i="3" s="1"/>
  <c r="CSM56" i="3" s="1"/>
  <c r="CSN56" i="3" s="1"/>
  <c r="CSO56" i="3" s="1"/>
  <c r="CSP56" i="3"/>
  <c r="CRP56" i="3"/>
  <c r="CRQ56" i="3" s="1"/>
  <c r="CRR56" i="3" s="1"/>
  <c r="CRS56" i="3" s="1"/>
  <c r="CRT56" i="3" s="1"/>
  <c r="CRU56" i="3" s="1"/>
  <c r="CRV56" i="3" s="1"/>
  <c r="CRW56" i="3" s="1"/>
  <c r="CRX56" i="3" s="1"/>
  <c r="CRY56" i="3" s="1"/>
  <c r="CRZ56" i="3"/>
  <c r="CQZ56" i="3"/>
  <c r="CRA56" i="3" s="1"/>
  <c r="CRB56" i="3" s="1"/>
  <c r="CRC56" i="3" s="1"/>
  <c r="CRD56" i="3" s="1"/>
  <c r="CRE56" i="3" s="1"/>
  <c r="CRF56" i="3" s="1"/>
  <c r="CRG56" i="3" s="1"/>
  <c r="CRH56" i="3" s="1"/>
  <c r="CRI56" i="3" s="1"/>
  <c r="CRJ56" i="3"/>
  <c r="CQJ56" i="3"/>
  <c r="CQK56" i="3" s="1"/>
  <c r="CQL56" i="3" s="1"/>
  <c r="CQM56" i="3" s="1"/>
  <c r="CQN56" i="3" s="1"/>
  <c r="CQO56" i="3" s="1"/>
  <c r="CQP56" i="3" s="1"/>
  <c r="CQQ56" i="3" s="1"/>
  <c r="CQR56" i="3" s="1"/>
  <c r="CQS56" i="3" s="1"/>
  <c r="CQT56" i="3"/>
  <c r="CPT56" i="3"/>
  <c r="CPU56" i="3" s="1"/>
  <c r="CPV56" i="3" s="1"/>
  <c r="CPW56" i="3" s="1"/>
  <c r="CPX56" i="3" s="1"/>
  <c r="CPY56" i="3" s="1"/>
  <c r="CPZ56" i="3" s="1"/>
  <c r="CQA56" i="3" s="1"/>
  <c r="CQB56" i="3" s="1"/>
  <c r="CQC56" i="3" s="1"/>
  <c r="CQD56" i="3"/>
  <c r="CPD56" i="3"/>
  <c r="CPE56" i="3" s="1"/>
  <c r="CPF56" i="3" s="1"/>
  <c r="CPG56" i="3" s="1"/>
  <c r="CPH56" i="3" s="1"/>
  <c r="CPI56" i="3" s="1"/>
  <c r="CPJ56" i="3" s="1"/>
  <c r="CPK56" i="3" s="1"/>
  <c r="CPL56" i="3" s="1"/>
  <c r="CPM56" i="3" s="1"/>
  <c r="CPN56" i="3"/>
  <c r="CON56" i="3"/>
  <c r="COO56" i="3" s="1"/>
  <c r="COP56" i="3" s="1"/>
  <c r="COQ56" i="3" s="1"/>
  <c r="COR56" i="3" s="1"/>
  <c r="COS56" i="3" s="1"/>
  <c r="COT56" i="3" s="1"/>
  <c r="COU56" i="3" s="1"/>
  <c r="COV56" i="3" s="1"/>
  <c r="COW56" i="3" s="1"/>
  <c r="COX56" i="3"/>
  <c r="CNX56" i="3"/>
  <c r="CNY56" i="3" s="1"/>
  <c r="CNZ56" i="3" s="1"/>
  <c r="COA56" i="3" s="1"/>
  <c r="COB56" i="3" s="1"/>
  <c r="COC56" i="3" s="1"/>
  <c r="COD56" i="3" s="1"/>
  <c r="COE56" i="3" s="1"/>
  <c r="COF56" i="3" s="1"/>
  <c r="COG56" i="3" s="1"/>
  <c r="COH56" i="3"/>
  <c r="CNH56" i="3"/>
  <c r="CNI56" i="3" s="1"/>
  <c r="CNJ56" i="3" s="1"/>
  <c r="CNK56" i="3" s="1"/>
  <c r="CNL56" i="3" s="1"/>
  <c r="CNM56" i="3" s="1"/>
  <c r="CNN56" i="3" s="1"/>
  <c r="CNO56" i="3" s="1"/>
  <c r="CNP56" i="3" s="1"/>
  <c r="CNQ56" i="3" s="1"/>
  <c r="CNR56" i="3"/>
  <c r="CMR56" i="3"/>
  <c r="CMS56" i="3" s="1"/>
  <c r="CMT56" i="3" s="1"/>
  <c r="CMU56" i="3" s="1"/>
  <c r="CMV56" i="3" s="1"/>
  <c r="CMW56" i="3" s="1"/>
  <c r="CMX56" i="3" s="1"/>
  <c r="CMY56" i="3" s="1"/>
  <c r="CMZ56" i="3" s="1"/>
  <c r="CNA56" i="3" s="1"/>
  <c r="CNB56" i="3"/>
  <c r="CMB56" i="3"/>
  <c r="CMC56" i="3" s="1"/>
  <c r="CMD56" i="3" s="1"/>
  <c r="CME56" i="3" s="1"/>
  <c r="CMF56" i="3" s="1"/>
  <c r="CMG56" i="3" s="1"/>
  <c r="CMH56" i="3" s="1"/>
  <c r="CMI56" i="3" s="1"/>
  <c r="CMJ56" i="3" s="1"/>
  <c r="CMK56" i="3" s="1"/>
  <c r="CML56" i="3"/>
  <c r="CLL56" i="3"/>
  <c r="CLM56" i="3" s="1"/>
  <c r="CLN56" i="3" s="1"/>
  <c r="CLO56" i="3" s="1"/>
  <c r="CLP56" i="3" s="1"/>
  <c r="CLQ56" i="3" s="1"/>
  <c r="CLR56" i="3" s="1"/>
  <c r="CLS56" i="3" s="1"/>
  <c r="CLT56" i="3" s="1"/>
  <c r="CLU56" i="3" s="1"/>
  <c r="CLV56" i="3"/>
  <c r="CKV56" i="3"/>
  <c r="CKW56" i="3" s="1"/>
  <c r="CKX56" i="3" s="1"/>
  <c r="CKY56" i="3" s="1"/>
  <c r="CKZ56" i="3" s="1"/>
  <c r="CLA56" i="3" s="1"/>
  <c r="CLB56" i="3" s="1"/>
  <c r="CLC56" i="3" s="1"/>
  <c r="CLD56" i="3" s="1"/>
  <c r="CLE56" i="3" s="1"/>
  <c r="CLF56" i="3"/>
  <c r="CKF56" i="3"/>
  <c r="CKG56" i="3" s="1"/>
  <c r="CKH56" i="3" s="1"/>
  <c r="CKI56" i="3" s="1"/>
  <c r="CKJ56" i="3" s="1"/>
  <c r="CKK56" i="3" s="1"/>
  <c r="CKL56" i="3" s="1"/>
  <c r="CKM56" i="3" s="1"/>
  <c r="CKN56" i="3" s="1"/>
  <c r="CKO56" i="3" s="1"/>
  <c r="CKP56" i="3"/>
  <c r="CJP56" i="3"/>
  <c r="CJQ56" i="3" s="1"/>
  <c r="CJR56" i="3" s="1"/>
  <c r="CJS56" i="3" s="1"/>
  <c r="CJT56" i="3" s="1"/>
  <c r="CJU56" i="3" s="1"/>
  <c r="CJV56" i="3" s="1"/>
  <c r="CJW56" i="3" s="1"/>
  <c r="CJX56" i="3" s="1"/>
  <c r="CJY56" i="3" s="1"/>
  <c r="CJZ56" i="3"/>
  <c r="CIZ56" i="3"/>
  <c r="CJA56" i="3" s="1"/>
  <c r="CJB56" i="3" s="1"/>
  <c r="CJC56" i="3" s="1"/>
  <c r="CJD56" i="3" s="1"/>
  <c r="CJE56" i="3" s="1"/>
  <c r="CJF56" i="3" s="1"/>
  <c r="CJG56" i="3" s="1"/>
  <c r="CJH56" i="3" s="1"/>
  <c r="CJI56" i="3" s="1"/>
  <c r="CJJ56" i="3"/>
  <c r="CIJ56" i="3"/>
  <c r="CIK56" i="3" s="1"/>
  <c r="CIL56" i="3" s="1"/>
  <c r="CIM56" i="3" s="1"/>
  <c r="CIN56" i="3" s="1"/>
  <c r="CIO56" i="3" s="1"/>
  <c r="CIP56" i="3" s="1"/>
  <c r="CIQ56" i="3" s="1"/>
  <c r="CIR56" i="3" s="1"/>
  <c r="CIS56" i="3" s="1"/>
  <c r="CIT56" i="3"/>
  <c r="CHT56" i="3"/>
  <c r="CHU56" i="3" s="1"/>
  <c r="CHV56" i="3" s="1"/>
  <c r="CHW56" i="3" s="1"/>
  <c r="CHX56" i="3" s="1"/>
  <c r="CHY56" i="3" s="1"/>
  <c r="CHZ56" i="3" s="1"/>
  <c r="CIA56" i="3" s="1"/>
  <c r="CIB56" i="3" s="1"/>
  <c r="CIC56" i="3" s="1"/>
  <c r="CID56" i="3"/>
  <c r="CHD56" i="3"/>
  <c r="CHE56" i="3" s="1"/>
  <c r="CHF56" i="3" s="1"/>
  <c r="CHG56" i="3" s="1"/>
  <c r="CHH56" i="3" s="1"/>
  <c r="CHI56" i="3" s="1"/>
  <c r="CHJ56" i="3" s="1"/>
  <c r="CHK56" i="3" s="1"/>
  <c r="CHL56" i="3" s="1"/>
  <c r="CHM56" i="3" s="1"/>
  <c r="CHN56" i="3"/>
  <c r="CGN56" i="3"/>
  <c r="CGO56" i="3" s="1"/>
  <c r="CGP56" i="3" s="1"/>
  <c r="CGQ56" i="3" s="1"/>
  <c r="CGR56" i="3" s="1"/>
  <c r="CGS56" i="3" s="1"/>
  <c r="CGT56" i="3" s="1"/>
  <c r="CGU56" i="3" s="1"/>
  <c r="CGV56" i="3" s="1"/>
  <c r="CGW56" i="3" s="1"/>
  <c r="CGX56" i="3"/>
  <c r="CFX56" i="3"/>
  <c r="CFY56" i="3" s="1"/>
  <c r="CFZ56" i="3" s="1"/>
  <c r="CGA56" i="3" s="1"/>
  <c r="CGB56" i="3" s="1"/>
  <c r="CGC56" i="3" s="1"/>
  <c r="CGD56" i="3" s="1"/>
  <c r="CGE56" i="3" s="1"/>
  <c r="CGF56" i="3" s="1"/>
  <c r="CGG56" i="3" s="1"/>
  <c r="CGH56" i="3"/>
  <c r="CFH56" i="3"/>
  <c r="CFI56" i="3" s="1"/>
  <c r="CFJ56" i="3" s="1"/>
  <c r="CFK56" i="3" s="1"/>
  <c r="CFL56" i="3" s="1"/>
  <c r="CFM56" i="3" s="1"/>
  <c r="CFN56" i="3" s="1"/>
  <c r="CFO56" i="3" s="1"/>
  <c r="CFP56" i="3" s="1"/>
  <c r="CFQ56" i="3" s="1"/>
  <c r="CFR56" i="3"/>
  <c r="CER56" i="3"/>
  <c r="CES56" i="3" s="1"/>
  <c r="CET56" i="3" s="1"/>
  <c r="CEU56" i="3" s="1"/>
  <c r="CEV56" i="3" s="1"/>
  <c r="CEW56" i="3" s="1"/>
  <c r="CEX56" i="3" s="1"/>
  <c r="CEY56" i="3" s="1"/>
  <c r="CEZ56" i="3" s="1"/>
  <c r="CFA56" i="3" s="1"/>
  <c r="CFB56" i="3"/>
  <c r="CEB56" i="3"/>
  <c r="CEC56" i="3" s="1"/>
  <c r="CED56" i="3" s="1"/>
  <c r="CEE56" i="3" s="1"/>
  <c r="CEF56" i="3" s="1"/>
  <c r="CEG56" i="3" s="1"/>
  <c r="CEH56" i="3" s="1"/>
  <c r="CEI56" i="3" s="1"/>
  <c r="CEJ56" i="3" s="1"/>
  <c r="CEK56" i="3" s="1"/>
  <c r="CEL56" i="3"/>
  <c r="CDL56" i="3"/>
  <c r="CDM56" i="3" s="1"/>
  <c r="CDN56" i="3" s="1"/>
  <c r="CDO56" i="3" s="1"/>
  <c r="CDP56" i="3" s="1"/>
  <c r="CDQ56" i="3" s="1"/>
  <c r="CDR56" i="3" s="1"/>
  <c r="CDS56" i="3" s="1"/>
  <c r="CDT56" i="3" s="1"/>
  <c r="CDU56" i="3" s="1"/>
  <c r="CDV56" i="3"/>
  <c r="CCV56" i="3"/>
  <c r="CCW56" i="3" s="1"/>
  <c r="CCX56" i="3" s="1"/>
  <c r="CCY56" i="3" s="1"/>
  <c r="CCZ56" i="3" s="1"/>
  <c r="CDA56" i="3" s="1"/>
  <c r="CDB56" i="3" s="1"/>
  <c r="CDC56" i="3" s="1"/>
  <c r="CDD56" i="3" s="1"/>
  <c r="CDE56" i="3" s="1"/>
  <c r="CDF56" i="3"/>
  <c r="CCF56" i="3"/>
  <c r="CCG56" i="3" s="1"/>
  <c r="CCH56" i="3" s="1"/>
  <c r="CCI56" i="3" s="1"/>
  <c r="CCJ56" i="3" s="1"/>
  <c r="CCK56" i="3" s="1"/>
  <c r="CCL56" i="3" s="1"/>
  <c r="CCM56" i="3" s="1"/>
  <c r="CCN56" i="3" s="1"/>
  <c r="CCO56" i="3" s="1"/>
  <c r="CCP56" i="3"/>
  <c r="CBP56" i="3"/>
  <c r="CBQ56" i="3" s="1"/>
  <c r="CBR56" i="3" s="1"/>
  <c r="CBS56" i="3" s="1"/>
  <c r="CBT56" i="3" s="1"/>
  <c r="CBU56" i="3" s="1"/>
  <c r="CBV56" i="3" s="1"/>
  <c r="CBW56" i="3" s="1"/>
  <c r="CBX56" i="3" s="1"/>
  <c r="CBY56" i="3" s="1"/>
  <c r="CBZ56" i="3"/>
  <c r="CAZ56" i="3"/>
  <c r="CBA56" i="3" s="1"/>
  <c r="CBB56" i="3" s="1"/>
  <c r="CBC56" i="3" s="1"/>
  <c r="CBD56" i="3" s="1"/>
  <c r="CBE56" i="3" s="1"/>
  <c r="CBF56" i="3" s="1"/>
  <c r="CBG56" i="3" s="1"/>
  <c r="CBH56" i="3" s="1"/>
  <c r="CBI56" i="3" s="1"/>
  <c r="CBJ56" i="3"/>
  <c r="CAJ56" i="3"/>
  <c r="CAK56" i="3" s="1"/>
  <c r="CAL56" i="3" s="1"/>
  <c r="CAM56" i="3" s="1"/>
  <c r="CAN56" i="3" s="1"/>
  <c r="CAO56" i="3" s="1"/>
  <c r="CAP56" i="3" s="1"/>
  <c r="CAQ56" i="3" s="1"/>
  <c r="CAR56" i="3" s="1"/>
  <c r="CAS56" i="3" s="1"/>
  <c r="CAT56" i="3"/>
  <c r="BZT56" i="3"/>
  <c r="BZU56" i="3" s="1"/>
  <c r="BZV56" i="3" s="1"/>
  <c r="BZW56" i="3" s="1"/>
  <c r="BZX56" i="3" s="1"/>
  <c r="BZY56" i="3" s="1"/>
  <c r="BZZ56" i="3" s="1"/>
  <c r="CAA56" i="3" s="1"/>
  <c r="CAB56" i="3" s="1"/>
  <c r="CAC56" i="3" s="1"/>
  <c r="CAD56" i="3"/>
  <c r="BZD56" i="3"/>
  <c r="BZE56" i="3" s="1"/>
  <c r="BZF56" i="3" s="1"/>
  <c r="BZG56" i="3" s="1"/>
  <c r="BZH56" i="3" s="1"/>
  <c r="BZI56" i="3" s="1"/>
  <c r="BZJ56" i="3" s="1"/>
  <c r="BZK56" i="3" s="1"/>
  <c r="BZL56" i="3" s="1"/>
  <c r="BZM56" i="3" s="1"/>
  <c r="BZN56" i="3"/>
  <c r="BYN56" i="3"/>
  <c r="BYO56" i="3" s="1"/>
  <c r="BYP56" i="3" s="1"/>
  <c r="BYQ56" i="3" s="1"/>
  <c r="BYR56" i="3" s="1"/>
  <c r="BYS56" i="3" s="1"/>
  <c r="BYT56" i="3" s="1"/>
  <c r="BYU56" i="3" s="1"/>
  <c r="BYV56" i="3" s="1"/>
  <c r="BYW56" i="3" s="1"/>
  <c r="BYX56" i="3"/>
  <c r="BXX56" i="3"/>
  <c r="BXY56" i="3" s="1"/>
  <c r="BXZ56" i="3" s="1"/>
  <c r="BYA56" i="3" s="1"/>
  <c r="BYB56" i="3" s="1"/>
  <c r="BYC56" i="3" s="1"/>
  <c r="BYD56" i="3" s="1"/>
  <c r="BYE56" i="3" s="1"/>
  <c r="BYF56" i="3" s="1"/>
  <c r="BYG56" i="3" s="1"/>
  <c r="BYH56" i="3"/>
  <c r="BXH56" i="3"/>
  <c r="BXI56" i="3" s="1"/>
  <c r="BXJ56" i="3" s="1"/>
  <c r="BXK56" i="3" s="1"/>
  <c r="BXL56" i="3" s="1"/>
  <c r="BXM56" i="3" s="1"/>
  <c r="BXN56" i="3" s="1"/>
  <c r="BXO56" i="3" s="1"/>
  <c r="BXP56" i="3" s="1"/>
  <c r="BXQ56" i="3" s="1"/>
  <c r="BXR56" i="3"/>
  <c r="BWR56" i="3"/>
  <c r="BWS56" i="3" s="1"/>
  <c r="BWT56" i="3" s="1"/>
  <c r="BWU56" i="3" s="1"/>
  <c r="BWV56" i="3" s="1"/>
  <c r="BWW56" i="3" s="1"/>
  <c r="BWX56" i="3" s="1"/>
  <c r="BWY56" i="3" s="1"/>
  <c r="BWZ56" i="3" s="1"/>
  <c r="BXA56" i="3" s="1"/>
  <c r="BXB56" i="3"/>
  <c r="BWB56" i="3"/>
  <c r="BWC56" i="3" s="1"/>
  <c r="BWD56" i="3" s="1"/>
  <c r="BWE56" i="3" s="1"/>
  <c r="BWF56" i="3" s="1"/>
  <c r="BWG56" i="3" s="1"/>
  <c r="BWH56" i="3" s="1"/>
  <c r="BWI56" i="3" s="1"/>
  <c r="BWJ56" i="3" s="1"/>
  <c r="BWK56" i="3" s="1"/>
  <c r="BWL56" i="3"/>
  <c r="BVL56" i="3"/>
  <c r="BVM56" i="3" s="1"/>
  <c r="BVN56" i="3" s="1"/>
  <c r="BVO56" i="3" s="1"/>
  <c r="BVP56" i="3" s="1"/>
  <c r="BVQ56" i="3" s="1"/>
  <c r="BVR56" i="3" s="1"/>
  <c r="BVS56" i="3" s="1"/>
  <c r="BVT56" i="3" s="1"/>
  <c r="BVU56" i="3" s="1"/>
  <c r="BVV56" i="3"/>
  <c r="BUV56" i="3"/>
  <c r="BUW56" i="3" s="1"/>
  <c r="BUX56" i="3" s="1"/>
  <c r="BUY56" i="3" s="1"/>
  <c r="BUZ56" i="3" s="1"/>
  <c r="BVA56" i="3" s="1"/>
  <c r="BVB56" i="3" s="1"/>
  <c r="BVC56" i="3" s="1"/>
  <c r="BVD56" i="3" s="1"/>
  <c r="BVE56" i="3" s="1"/>
  <c r="BVF56" i="3"/>
  <c r="BUF56" i="3"/>
  <c r="BUG56" i="3" s="1"/>
  <c r="BUH56" i="3" s="1"/>
  <c r="BUI56" i="3" s="1"/>
  <c r="BUJ56" i="3" s="1"/>
  <c r="BUK56" i="3" s="1"/>
  <c r="BUL56" i="3" s="1"/>
  <c r="BUM56" i="3" s="1"/>
  <c r="BUN56" i="3" s="1"/>
  <c r="BUO56" i="3" s="1"/>
  <c r="BUP56" i="3"/>
  <c r="BTP56" i="3"/>
  <c r="BTQ56" i="3" s="1"/>
  <c r="BTR56" i="3" s="1"/>
  <c r="BTS56" i="3" s="1"/>
  <c r="BTT56" i="3" s="1"/>
  <c r="BTU56" i="3" s="1"/>
  <c r="BTV56" i="3" s="1"/>
  <c r="BTW56" i="3" s="1"/>
  <c r="BTX56" i="3" s="1"/>
  <c r="BTY56" i="3" s="1"/>
  <c r="BTZ56" i="3"/>
  <c r="BSZ56" i="3"/>
  <c r="BTA56" i="3" s="1"/>
  <c r="BTB56" i="3" s="1"/>
  <c r="BTC56" i="3" s="1"/>
  <c r="BTD56" i="3" s="1"/>
  <c r="BTE56" i="3" s="1"/>
  <c r="BTF56" i="3" s="1"/>
  <c r="BTG56" i="3" s="1"/>
  <c r="BTH56" i="3" s="1"/>
  <c r="BTI56" i="3" s="1"/>
  <c r="BTJ56" i="3"/>
  <c r="BSJ56" i="3"/>
  <c r="BSK56" i="3" s="1"/>
  <c r="BSL56" i="3" s="1"/>
  <c r="BSM56" i="3" s="1"/>
  <c r="BSN56" i="3" s="1"/>
  <c r="BSO56" i="3" s="1"/>
  <c r="BSP56" i="3" s="1"/>
  <c r="BSQ56" i="3" s="1"/>
  <c r="BSR56" i="3" s="1"/>
  <c r="BSS56" i="3" s="1"/>
  <c r="BST56" i="3"/>
  <c r="BRT56" i="3"/>
  <c r="BRU56" i="3" s="1"/>
  <c r="BRV56" i="3" s="1"/>
  <c r="BRW56" i="3" s="1"/>
  <c r="BRX56" i="3" s="1"/>
  <c r="BRY56" i="3" s="1"/>
  <c r="BRZ56" i="3" s="1"/>
  <c r="BSA56" i="3" s="1"/>
  <c r="BSB56" i="3" s="1"/>
  <c r="BSC56" i="3" s="1"/>
  <c r="BSD56" i="3"/>
  <c r="BRD56" i="3"/>
  <c r="BRE56" i="3" s="1"/>
  <c r="BRF56" i="3" s="1"/>
  <c r="BRG56" i="3" s="1"/>
  <c r="BRH56" i="3" s="1"/>
  <c r="BRI56" i="3" s="1"/>
  <c r="BRJ56" i="3" s="1"/>
  <c r="BRK56" i="3" s="1"/>
  <c r="BRL56" i="3" s="1"/>
  <c r="BRM56" i="3" s="1"/>
  <c r="BRN56" i="3"/>
  <c r="BQN56" i="3"/>
  <c r="BQO56" i="3" s="1"/>
  <c r="BQP56" i="3" s="1"/>
  <c r="BQQ56" i="3" s="1"/>
  <c r="BQR56" i="3" s="1"/>
  <c r="BQS56" i="3" s="1"/>
  <c r="BQT56" i="3" s="1"/>
  <c r="BQU56" i="3" s="1"/>
  <c r="BQV56" i="3" s="1"/>
  <c r="BQW56" i="3" s="1"/>
  <c r="BQX56" i="3"/>
  <c r="BPX56" i="3"/>
  <c r="BPY56" i="3" s="1"/>
  <c r="BPZ56" i="3" s="1"/>
  <c r="BQA56" i="3" s="1"/>
  <c r="BQB56" i="3" s="1"/>
  <c r="BQC56" i="3" s="1"/>
  <c r="BQD56" i="3" s="1"/>
  <c r="BQE56" i="3" s="1"/>
  <c r="BQF56" i="3" s="1"/>
  <c r="BQG56" i="3" s="1"/>
  <c r="BQH56" i="3"/>
  <c r="BPH56" i="3"/>
  <c r="BPI56" i="3" s="1"/>
  <c r="BPJ56" i="3" s="1"/>
  <c r="BPK56" i="3" s="1"/>
  <c r="BPL56" i="3" s="1"/>
  <c r="BPM56" i="3" s="1"/>
  <c r="BPN56" i="3" s="1"/>
  <c r="BPO56" i="3" s="1"/>
  <c r="BPP56" i="3" s="1"/>
  <c r="BPQ56" i="3" s="1"/>
  <c r="BPR56" i="3"/>
  <c r="BOR56" i="3"/>
  <c r="BOS56" i="3" s="1"/>
  <c r="BOT56" i="3" s="1"/>
  <c r="BOU56" i="3" s="1"/>
  <c r="BOV56" i="3" s="1"/>
  <c r="BOW56" i="3" s="1"/>
  <c r="BOX56" i="3" s="1"/>
  <c r="BOY56" i="3" s="1"/>
  <c r="BOZ56" i="3" s="1"/>
  <c r="BPA56" i="3" s="1"/>
  <c r="BPB56" i="3"/>
  <c r="BOB56" i="3"/>
  <c r="BOC56" i="3" s="1"/>
  <c r="BOD56" i="3" s="1"/>
  <c r="BOE56" i="3" s="1"/>
  <c r="BOF56" i="3" s="1"/>
  <c r="BOG56" i="3" s="1"/>
  <c r="BOH56" i="3" s="1"/>
  <c r="BOI56" i="3" s="1"/>
  <c r="BOJ56" i="3" s="1"/>
  <c r="BOK56" i="3" s="1"/>
  <c r="BOL56" i="3"/>
  <c r="BNL56" i="3"/>
  <c r="BNM56" i="3" s="1"/>
  <c r="BNN56" i="3" s="1"/>
  <c r="BNO56" i="3" s="1"/>
  <c r="BNP56" i="3" s="1"/>
  <c r="BNQ56" i="3" s="1"/>
  <c r="BNR56" i="3" s="1"/>
  <c r="BNS56" i="3" s="1"/>
  <c r="BNT56" i="3" s="1"/>
  <c r="BNU56" i="3" s="1"/>
  <c r="BNV56" i="3"/>
  <c r="BMV56" i="3"/>
  <c r="BMW56" i="3" s="1"/>
  <c r="BMX56" i="3" s="1"/>
  <c r="BMY56" i="3" s="1"/>
  <c r="BMZ56" i="3" s="1"/>
  <c r="BNA56" i="3" s="1"/>
  <c r="BNB56" i="3" s="1"/>
  <c r="BNC56" i="3" s="1"/>
  <c r="BND56" i="3" s="1"/>
  <c r="BNE56" i="3" s="1"/>
  <c r="BNF56" i="3"/>
  <c r="BMF56" i="3"/>
  <c r="BMG56" i="3" s="1"/>
  <c r="BMH56" i="3" s="1"/>
  <c r="BMI56" i="3" s="1"/>
  <c r="BMJ56" i="3" s="1"/>
  <c r="BMK56" i="3" s="1"/>
  <c r="BML56" i="3" s="1"/>
  <c r="BMM56" i="3" s="1"/>
  <c r="BMN56" i="3" s="1"/>
  <c r="BMO56" i="3" s="1"/>
  <c r="BMP56" i="3"/>
  <c r="BLP56" i="3"/>
  <c r="BLQ56" i="3" s="1"/>
  <c r="BLR56" i="3" s="1"/>
  <c r="BLS56" i="3" s="1"/>
  <c r="BLT56" i="3" s="1"/>
  <c r="BLU56" i="3" s="1"/>
  <c r="BLV56" i="3" s="1"/>
  <c r="BLW56" i="3" s="1"/>
  <c r="BLX56" i="3" s="1"/>
  <c r="BLY56" i="3" s="1"/>
  <c r="BLZ56" i="3"/>
  <c r="BKZ56" i="3"/>
  <c r="BLA56" i="3" s="1"/>
  <c r="BLB56" i="3" s="1"/>
  <c r="BLC56" i="3" s="1"/>
  <c r="BLD56" i="3" s="1"/>
  <c r="BLE56" i="3" s="1"/>
  <c r="BLF56" i="3" s="1"/>
  <c r="BLG56" i="3" s="1"/>
  <c r="BLH56" i="3" s="1"/>
  <c r="BLI56" i="3" s="1"/>
  <c r="BLJ56" i="3"/>
  <c r="BKJ56" i="3"/>
  <c r="BKK56" i="3" s="1"/>
  <c r="BKL56" i="3" s="1"/>
  <c r="BKM56" i="3" s="1"/>
  <c r="BKN56" i="3" s="1"/>
  <c r="BKO56" i="3" s="1"/>
  <c r="BKP56" i="3" s="1"/>
  <c r="BKQ56" i="3" s="1"/>
  <c r="BKR56" i="3" s="1"/>
  <c r="BKS56" i="3" s="1"/>
  <c r="BKT56" i="3"/>
  <c r="BJT56" i="3"/>
  <c r="BJU56" i="3" s="1"/>
  <c r="BJV56" i="3" s="1"/>
  <c r="BJW56" i="3" s="1"/>
  <c r="BJX56" i="3" s="1"/>
  <c r="BJY56" i="3" s="1"/>
  <c r="BJZ56" i="3" s="1"/>
  <c r="BKA56" i="3" s="1"/>
  <c r="BKB56" i="3" s="1"/>
  <c r="BKC56" i="3" s="1"/>
  <c r="BKD56" i="3"/>
  <c r="BJD56" i="3"/>
  <c r="BJE56" i="3" s="1"/>
  <c r="BJF56" i="3" s="1"/>
  <c r="BJG56" i="3" s="1"/>
  <c r="BJH56" i="3" s="1"/>
  <c r="BJI56" i="3" s="1"/>
  <c r="BJJ56" i="3" s="1"/>
  <c r="BJK56" i="3" s="1"/>
  <c r="BJL56" i="3" s="1"/>
  <c r="BJM56" i="3" s="1"/>
  <c r="BJN56" i="3"/>
  <c r="BIN56" i="3"/>
  <c r="BIO56" i="3" s="1"/>
  <c r="BIP56" i="3" s="1"/>
  <c r="BIQ56" i="3" s="1"/>
  <c r="BIR56" i="3" s="1"/>
  <c r="BIS56" i="3" s="1"/>
  <c r="BIT56" i="3" s="1"/>
  <c r="BIU56" i="3" s="1"/>
  <c r="BIV56" i="3" s="1"/>
  <c r="BIW56" i="3" s="1"/>
  <c r="BIX56" i="3"/>
  <c r="BHX56" i="3"/>
  <c r="BHY56" i="3" s="1"/>
  <c r="BHZ56" i="3" s="1"/>
  <c r="BIA56" i="3" s="1"/>
  <c r="BIB56" i="3" s="1"/>
  <c r="BIC56" i="3" s="1"/>
  <c r="BID56" i="3" s="1"/>
  <c r="BIE56" i="3" s="1"/>
  <c r="BIF56" i="3" s="1"/>
  <c r="BIG56" i="3" s="1"/>
  <c r="BIH56" i="3"/>
  <c r="BHH56" i="3"/>
  <c r="BHI56" i="3" s="1"/>
  <c r="BHJ56" i="3" s="1"/>
  <c r="BHK56" i="3" s="1"/>
  <c r="BHL56" i="3" s="1"/>
  <c r="BHM56" i="3" s="1"/>
  <c r="BHN56" i="3" s="1"/>
  <c r="BHO56" i="3" s="1"/>
  <c r="BHP56" i="3" s="1"/>
  <c r="BHQ56" i="3" s="1"/>
  <c r="BHR56" i="3"/>
  <c r="BGR56" i="3"/>
  <c r="BGS56" i="3" s="1"/>
  <c r="BGT56" i="3" s="1"/>
  <c r="BGU56" i="3" s="1"/>
  <c r="BGV56" i="3" s="1"/>
  <c r="BGW56" i="3" s="1"/>
  <c r="BGX56" i="3" s="1"/>
  <c r="BGY56" i="3" s="1"/>
  <c r="BGZ56" i="3" s="1"/>
  <c r="BHA56" i="3" s="1"/>
  <c r="BHB56" i="3"/>
  <c r="BGB56" i="3"/>
  <c r="BGC56" i="3" s="1"/>
  <c r="BGD56" i="3" s="1"/>
  <c r="BGE56" i="3" s="1"/>
  <c r="BGF56" i="3" s="1"/>
  <c r="BGG56" i="3" s="1"/>
  <c r="BGH56" i="3" s="1"/>
  <c r="BGI56" i="3" s="1"/>
  <c r="BGJ56" i="3" s="1"/>
  <c r="BGK56" i="3" s="1"/>
  <c r="BGL56" i="3"/>
  <c r="BFL56" i="3"/>
  <c r="BFM56" i="3" s="1"/>
  <c r="BFN56" i="3" s="1"/>
  <c r="BFO56" i="3" s="1"/>
  <c r="BFP56" i="3" s="1"/>
  <c r="BFQ56" i="3" s="1"/>
  <c r="BFR56" i="3" s="1"/>
  <c r="BFS56" i="3" s="1"/>
  <c r="BFT56" i="3" s="1"/>
  <c r="BFU56" i="3" s="1"/>
  <c r="BFV56" i="3"/>
  <c r="BEV56" i="3"/>
  <c r="BEW56" i="3" s="1"/>
  <c r="BEX56" i="3" s="1"/>
  <c r="BEY56" i="3" s="1"/>
  <c r="BEZ56" i="3" s="1"/>
  <c r="BFA56" i="3" s="1"/>
  <c r="BFB56" i="3" s="1"/>
  <c r="BFC56" i="3" s="1"/>
  <c r="BFD56" i="3" s="1"/>
  <c r="BFE56" i="3" s="1"/>
  <c r="BFF56" i="3"/>
  <c r="BEF56" i="3"/>
  <c r="BEG56" i="3" s="1"/>
  <c r="BEH56" i="3" s="1"/>
  <c r="BEI56" i="3" s="1"/>
  <c r="BEJ56" i="3" s="1"/>
  <c r="BEK56" i="3" s="1"/>
  <c r="BEL56" i="3" s="1"/>
  <c r="BEM56" i="3" s="1"/>
  <c r="BEN56" i="3" s="1"/>
  <c r="BEO56" i="3" s="1"/>
  <c r="BEP56" i="3"/>
  <c r="BDP56" i="3"/>
  <c r="BDQ56" i="3" s="1"/>
  <c r="BDR56" i="3" s="1"/>
  <c r="BDS56" i="3" s="1"/>
  <c r="BDT56" i="3" s="1"/>
  <c r="BDU56" i="3" s="1"/>
  <c r="BDV56" i="3" s="1"/>
  <c r="BDW56" i="3" s="1"/>
  <c r="BDX56" i="3" s="1"/>
  <c r="BDY56" i="3" s="1"/>
  <c r="BDZ56" i="3"/>
  <c r="BCZ56" i="3"/>
  <c r="BDA56" i="3" s="1"/>
  <c r="BDB56" i="3" s="1"/>
  <c r="BDC56" i="3" s="1"/>
  <c r="BDD56" i="3" s="1"/>
  <c r="BDE56" i="3" s="1"/>
  <c r="BDF56" i="3" s="1"/>
  <c r="BDG56" i="3" s="1"/>
  <c r="BDH56" i="3" s="1"/>
  <c r="BDI56" i="3" s="1"/>
  <c r="BDJ56" i="3"/>
  <c r="BCJ56" i="3"/>
  <c r="BCK56" i="3" s="1"/>
  <c r="BCL56" i="3" s="1"/>
  <c r="BCM56" i="3" s="1"/>
  <c r="BCN56" i="3" s="1"/>
  <c r="BCO56" i="3" s="1"/>
  <c r="BCP56" i="3" s="1"/>
  <c r="BCQ56" i="3" s="1"/>
  <c r="BCR56" i="3" s="1"/>
  <c r="BCS56" i="3" s="1"/>
  <c r="BCT56" i="3"/>
  <c r="BBT56" i="3"/>
  <c r="BBU56" i="3" s="1"/>
  <c r="BBV56" i="3" s="1"/>
  <c r="BBW56" i="3" s="1"/>
  <c r="BBX56" i="3" s="1"/>
  <c r="BBY56" i="3" s="1"/>
  <c r="BBZ56" i="3" s="1"/>
  <c r="BCA56" i="3" s="1"/>
  <c r="BCB56" i="3" s="1"/>
  <c r="BCC56" i="3" s="1"/>
  <c r="BCD56" i="3"/>
  <c r="BBD56" i="3"/>
  <c r="BBE56" i="3" s="1"/>
  <c r="BBF56" i="3" s="1"/>
  <c r="BBG56" i="3" s="1"/>
  <c r="BBH56" i="3" s="1"/>
  <c r="BBI56" i="3" s="1"/>
  <c r="BBJ56" i="3" s="1"/>
  <c r="BBK56" i="3" s="1"/>
  <c r="BBL56" i="3" s="1"/>
  <c r="BBM56" i="3" s="1"/>
  <c r="BBN56" i="3"/>
  <c r="BAN56" i="3"/>
  <c r="BAO56" i="3" s="1"/>
  <c r="BAP56" i="3" s="1"/>
  <c r="BAQ56" i="3" s="1"/>
  <c r="BAR56" i="3" s="1"/>
  <c r="BAS56" i="3" s="1"/>
  <c r="BAT56" i="3" s="1"/>
  <c r="BAU56" i="3" s="1"/>
  <c r="BAV56" i="3" s="1"/>
  <c r="BAW56" i="3" s="1"/>
  <c r="BAX56" i="3"/>
  <c r="AZX56" i="3"/>
  <c r="AZY56" i="3" s="1"/>
  <c r="AZZ56" i="3" s="1"/>
  <c r="BAA56" i="3" s="1"/>
  <c r="BAB56" i="3" s="1"/>
  <c r="BAC56" i="3" s="1"/>
  <c r="BAD56" i="3" s="1"/>
  <c r="BAE56" i="3" s="1"/>
  <c r="BAF56" i="3" s="1"/>
  <c r="BAG56" i="3" s="1"/>
  <c r="BAH56" i="3"/>
  <c r="AZH56" i="3"/>
  <c r="AZI56" i="3" s="1"/>
  <c r="AZJ56" i="3" s="1"/>
  <c r="AZK56" i="3" s="1"/>
  <c r="AZL56" i="3" s="1"/>
  <c r="AZM56" i="3" s="1"/>
  <c r="AZN56" i="3" s="1"/>
  <c r="AZO56" i="3" s="1"/>
  <c r="AZP56" i="3" s="1"/>
  <c r="AZQ56" i="3" s="1"/>
  <c r="AZR56" i="3"/>
  <c r="AYR56" i="3"/>
  <c r="AYS56" i="3" s="1"/>
  <c r="AYT56" i="3" s="1"/>
  <c r="AYU56" i="3" s="1"/>
  <c r="AYV56" i="3" s="1"/>
  <c r="AYW56" i="3" s="1"/>
  <c r="AYX56" i="3" s="1"/>
  <c r="AYY56" i="3" s="1"/>
  <c r="AYZ56" i="3" s="1"/>
  <c r="AZA56" i="3" s="1"/>
  <c r="AZB56" i="3"/>
  <c r="AYB56" i="3"/>
  <c r="AYC56" i="3" s="1"/>
  <c r="AYD56" i="3" s="1"/>
  <c r="AYE56" i="3" s="1"/>
  <c r="AYF56" i="3" s="1"/>
  <c r="AYG56" i="3" s="1"/>
  <c r="AYH56" i="3" s="1"/>
  <c r="AYI56" i="3" s="1"/>
  <c r="AYJ56" i="3" s="1"/>
  <c r="AYK56" i="3" s="1"/>
  <c r="AYL56" i="3"/>
  <c r="AXL56" i="3"/>
  <c r="AXM56" i="3" s="1"/>
  <c r="AXN56" i="3" s="1"/>
  <c r="AXO56" i="3" s="1"/>
  <c r="AXP56" i="3" s="1"/>
  <c r="AXQ56" i="3" s="1"/>
  <c r="AXR56" i="3" s="1"/>
  <c r="AXS56" i="3" s="1"/>
  <c r="AXT56" i="3" s="1"/>
  <c r="AXU56" i="3" s="1"/>
  <c r="AXV56" i="3"/>
  <c r="AWV56" i="3"/>
  <c r="AWW56" i="3" s="1"/>
  <c r="AWX56" i="3" s="1"/>
  <c r="AWY56" i="3" s="1"/>
  <c r="AWZ56" i="3" s="1"/>
  <c r="AXA56" i="3" s="1"/>
  <c r="AXB56" i="3" s="1"/>
  <c r="AXC56" i="3" s="1"/>
  <c r="AXD56" i="3" s="1"/>
  <c r="AXE56" i="3" s="1"/>
  <c r="AXF56" i="3"/>
  <c r="AWF56" i="3"/>
  <c r="AWG56" i="3" s="1"/>
  <c r="AWH56" i="3" s="1"/>
  <c r="AWI56" i="3" s="1"/>
  <c r="AWJ56" i="3" s="1"/>
  <c r="AWK56" i="3" s="1"/>
  <c r="AWL56" i="3" s="1"/>
  <c r="AWM56" i="3" s="1"/>
  <c r="AWN56" i="3" s="1"/>
  <c r="AWO56" i="3" s="1"/>
  <c r="AWP56" i="3"/>
  <c r="AVP56" i="3"/>
  <c r="AVQ56" i="3" s="1"/>
  <c r="AVR56" i="3" s="1"/>
  <c r="AVS56" i="3" s="1"/>
  <c r="AVT56" i="3" s="1"/>
  <c r="AVU56" i="3" s="1"/>
  <c r="AVV56" i="3" s="1"/>
  <c r="AVW56" i="3" s="1"/>
  <c r="AVX56" i="3" s="1"/>
  <c r="AVY56" i="3" s="1"/>
  <c r="AVZ56" i="3"/>
  <c r="AUZ56" i="3"/>
  <c r="AVA56" i="3" s="1"/>
  <c r="AVB56" i="3" s="1"/>
  <c r="AVC56" i="3" s="1"/>
  <c r="AVD56" i="3" s="1"/>
  <c r="AVE56" i="3" s="1"/>
  <c r="AVF56" i="3" s="1"/>
  <c r="AVG56" i="3" s="1"/>
  <c r="AVH56" i="3" s="1"/>
  <c r="AVI56" i="3" s="1"/>
  <c r="AVJ56" i="3"/>
  <c r="AUJ56" i="3"/>
  <c r="AUK56" i="3" s="1"/>
  <c r="AUL56" i="3" s="1"/>
  <c r="AUM56" i="3" s="1"/>
  <c r="AUN56" i="3" s="1"/>
  <c r="AUO56" i="3" s="1"/>
  <c r="AUP56" i="3" s="1"/>
  <c r="AUQ56" i="3" s="1"/>
  <c r="AUR56" i="3" s="1"/>
  <c r="AUS56" i="3" s="1"/>
  <c r="AUT56" i="3"/>
  <c r="ATT56" i="3"/>
  <c r="ATU56" i="3" s="1"/>
  <c r="ATV56" i="3" s="1"/>
  <c r="ATW56" i="3" s="1"/>
  <c r="ATX56" i="3" s="1"/>
  <c r="ATY56" i="3" s="1"/>
  <c r="ATZ56" i="3" s="1"/>
  <c r="AUA56" i="3" s="1"/>
  <c r="AUB56" i="3" s="1"/>
  <c r="AUC56" i="3" s="1"/>
  <c r="AUD56" i="3"/>
  <c r="ATD56" i="3"/>
  <c r="ATE56" i="3" s="1"/>
  <c r="ATF56" i="3" s="1"/>
  <c r="ATG56" i="3" s="1"/>
  <c r="ATH56" i="3" s="1"/>
  <c r="ATI56" i="3" s="1"/>
  <c r="ATJ56" i="3" s="1"/>
  <c r="ATK56" i="3" s="1"/>
  <c r="ATL56" i="3" s="1"/>
  <c r="ATM56" i="3" s="1"/>
  <c r="ATN56" i="3"/>
  <c r="ASN56" i="3"/>
  <c r="ASO56" i="3" s="1"/>
  <c r="ASP56" i="3" s="1"/>
  <c r="ASQ56" i="3" s="1"/>
  <c r="ASR56" i="3" s="1"/>
  <c r="ASS56" i="3" s="1"/>
  <c r="AST56" i="3" s="1"/>
  <c r="ASU56" i="3" s="1"/>
  <c r="ASV56" i="3" s="1"/>
  <c r="ASW56" i="3" s="1"/>
  <c r="ASX56" i="3"/>
  <c r="ARX56" i="3"/>
  <c r="ARY56" i="3" s="1"/>
  <c r="ARZ56" i="3" s="1"/>
  <c r="ASA56" i="3" s="1"/>
  <c r="ASB56" i="3" s="1"/>
  <c r="ASC56" i="3" s="1"/>
  <c r="ASD56" i="3" s="1"/>
  <c r="ASE56" i="3" s="1"/>
  <c r="ASF56" i="3" s="1"/>
  <c r="ASG56" i="3" s="1"/>
  <c r="ASH56" i="3"/>
  <c r="ARH56" i="3"/>
  <c r="ARI56" i="3" s="1"/>
  <c r="ARJ56" i="3" s="1"/>
  <c r="ARK56" i="3" s="1"/>
  <c r="ARL56" i="3" s="1"/>
  <c r="ARM56" i="3" s="1"/>
  <c r="ARN56" i="3" s="1"/>
  <c r="ARO56" i="3" s="1"/>
  <c r="ARP56" i="3" s="1"/>
  <c r="ARQ56" i="3" s="1"/>
  <c r="ARR56" i="3"/>
  <c r="AQR56" i="3"/>
  <c r="AQS56" i="3" s="1"/>
  <c r="AQT56" i="3" s="1"/>
  <c r="AQU56" i="3" s="1"/>
  <c r="AQV56" i="3" s="1"/>
  <c r="AQW56" i="3" s="1"/>
  <c r="AQX56" i="3" s="1"/>
  <c r="AQY56" i="3" s="1"/>
  <c r="AQZ56" i="3" s="1"/>
  <c r="ARA56" i="3" s="1"/>
  <c r="ARB56" i="3"/>
  <c r="AQB56" i="3"/>
  <c r="AQC56" i="3" s="1"/>
  <c r="AQD56" i="3" s="1"/>
  <c r="AQE56" i="3" s="1"/>
  <c r="AQF56" i="3" s="1"/>
  <c r="AQG56" i="3" s="1"/>
  <c r="AQH56" i="3" s="1"/>
  <c r="AQI56" i="3" s="1"/>
  <c r="AQJ56" i="3" s="1"/>
  <c r="AQK56" i="3" s="1"/>
  <c r="AQL56" i="3"/>
  <c r="APL56" i="3"/>
  <c r="APM56" i="3" s="1"/>
  <c r="APN56" i="3" s="1"/>
  <c r="APO56" i="3" s="1"/>
  <c r="APP56" i="3" s="1"/>
  <c r="APQ56" i="3" s="1"/>
  <c r="APR56" i="3" s="1"/>
  <c r="APS56" i="3" s="1"/>
  <c r="APT56" i="3" s="1"/>
  <c r="APU56" i="3" s="1"/>
  <c r="APV56" i="3"/>
  <c r="AOV56" i="3"/>
  <c r="AOW56" i="3" s="1"/>
  <c r="AOX56" i="3" s="1"/>
  <c r="AOY56" i="3" s="1"/>
  <c r="AOZ56" i="3" s="1"/>
  <c r="APA56" i="3" s="1"/>
  <c r="APB56" i="3" s="1"/>
  <c r="APC56" i="3" s="1"/>
  <c r="APD56" i="3" s="1"/>
  <c r="APE56" i="3" s="1"/>
  <c r="APF56" i="3"/>
  <c r="AOF56" i="3"/>
  <c r="AOG56" i="3" s="1"/>
  <c r="AOH56" i="3" s="1"/>
  <c r="AOI56" i="3" s="1"/>
  <c r="AOJ56" i="3" s="1"/>
  <c r="AOK56" i="3" s="1"/>
  <c r="AOL56" i="3" s="1"/>
  <c r="AOM56" i="3" s="1"/>
  <c r="AON56" i="3" s="1"/>
  <c r="AOO56" i="3" s="1"/>
  <c r="AOP56" i="3"/>
  <c r="ANP56" i="3"/>
  <c r="ANQ56" i="3" s="1"/>
  <c r="ANR56" i="3" s="1"/>
  <c r="ANS56" i="3" s="1"/>
  <c r="ANT56" i="3" s="1"/>
  <c r="ANU56" i="3" s="1"/>
  <c r="ANV56" i="3" s="1"/>
  <c r="ANW56" i="3" s="1"/>
  <c r="ANX56" i="3" s="1"/>
  <c r="ANY56" i="3" s="1"/>
  <c r="ANZ56" i="3"/>
  <c r="AMZ56" i="3"/>
  <c r="ANA56" i="3" s="1"/>
  <c r="ANB56" i="3" s="1"/>
  <c r="ANC56" i="3" s="1"/>
  <c r="AND56" i="3" s="1"/>
  <c r="ANE56" i="3" s="1"/>
  <c r="ANF56" i="3" s="1"/>
  <c r="ANG56" i="3" s="1"/>
  <c r="ANH56" i="3" s="1"/>
  <c r="ANI56" i="3" s="1"/>
  <c r="ANJ56" i="3"/>
  <c r="AMJ56" i="3"/>
  <c r="AMK56" i="3" s="1"/>
  <c r="AML56" i="3" s="1"/>
  <c r="AMM56" i="3" s="1"/>
  <c r="AMN56" i="3" s="1"/>
  <c r="AMO56" i="3" s="1"/>
  <c r="AMP56" i="3" s="1"/>
  <c r="AMQ56" i="3" s="1"/>
  <c r="AMR56" i="3" s="1"/>
  <c r="AMS56" i="3" s="1"/>
  <c r="AMT56" i="3"/>
  <c r="ALT56" i="3"/>
  <c r="ALU56" i="3" s="1"/>
  <c r="ALV56" i="3" s="1"/>
  <c r="ALW56" i="3" s="1"/>
  <c r="ALX56" i="3" s="1"/>
  <c r="ALY56" i="3" s="1"/>
  <c r="ALZ56" i="3" s="1"/>
  <c r="AMA56" i="3" s="1"/>
  <c r="AMB56" i="3" s="1"/>
  <c r="AMC56" i="3" s="1"/>
  <c r="AMD56" i="3"/>
  <c r="ALD56" i="3"/>
  <c r="ALE56" i="3" s="1"/>
  <c r="ALF56" i="3" s="1"/>
  <c r="ALG56" i="3" s="1"/>
  <c r="ALH56" i="3" s="1"/>
  <c r="ALI56" i="3" s="1"/>
  <c r="ALJ56" i="3" s="1"/>
  <c r="ALK56" i="3" s="1"/>
  <c r="ALL56" i="3" s="1"/>
  <c r="ALM56" i="3" s="1"/>
  <c r="ALN56" i="3"/>
  <c r="AKN56" i="3"/>
  <c r="AKO56" i="3" s="1"/>
  <c r="AKP56" i="3" s="1"/>
  <c r="AKQ56" i="3" s="1"/>
  <c r="AKR56" i="3" s="1"/>
  <c r="AKS56" i="3" s="1"/>
  <c r="AKT56" i="3" s="1"/>
  <c r="AKU56" i="3" s="1"/>
  <c r="AKV56" i="3" s="1"/>
  <c r="AKW56" i="3" s="1"/>
  <c r="AKX56" i="3"/>
  <c r="AJX56" i="3"/>
  <c r="AJY56" i="3" s="1"/>
  <c r="AJZ56" i="3" s="1"/>
  <c r="AKA56" i="3" s="1"/>
  <c r="AKB56" i="3" s="1"/>
  <c r="AKC56" i="3" s="1"/>
  <c r="AKD56" i="3" s="1"/>
  <c r="AKE56" i="3" s="1"/>
  <c r="AKF56" i="3" s="1"/>
  <c r="AKG56" i="3" s="1"/>
  <c r="AKH56" i="3"/>
  <c r="AJH56" i="3"/>
  <c r="AJI56" i="3" s="1"/>
  <c r="AJJ56" i="3" s="1"/>
  <c r="AJK56" i="3" s="1"/>
  <c r="AJL56" i="3" s="1"/>
  <c r="AJM56" i="3" s="1"/>
  <c r="AJN56" i="3" s="1"/>
  <c r="AJO56" i="3" s="1"/>
  <c r="AJP56" i="3" s="1"/>
  <c r="AJQ56" i="3" s="1"/>
  <c r="AJR56" i="3"/>
  <c r="AIR56" i="3"/>
  <c r="AIS56" i="3" s="1"/>
  <c r="AIT56" i="3" s="1"/>
  <c r="AIU56" i="3" s="1"/>
  <c r="AIV56" i="3" s="1"/>
  <c r="AIW56" i="3" s="1"/>
  <c r="AIX56" i="3" s="1"/>
  <c r="AIY56" i="3" s="1"/>
  <c r="AIZ56" i="3" s="1"/>
  <c r="AJA56" i="3" s="1"/>
  <c r="AJB56" i="3"/>
  <c r="AIB56" i="3"/>
  <c r="AIC56" i="3" s="1"/>
  <c r="AID56" i="3" s="1"/>
  <c r="AIE56" i="3" s="1"/>
  <c r="AIF56" i="3" s="1"/>
  <c r="AIG56" i="3" s="1"/>
  <c r="AIH56" i="3" s="1"/>
  <c r="AII56" i="3" s="1"/>
  <c r="AIJ56" i="3" s="1"/>
  <c r="AIK56" i="3" s="1"/>
  <c r="AIL56" i="3"/>
  <c r="AHL56" i="3"/>
  <c r="AHM56" i="3" s="1"/>
  <c r="AHN56" i="3" s="1"/>
  <c r="AHO56" i="3" s="1"/>
  <c r="AHP56" i="3" s="1"/>
  <c r="AHQ56" i="3" s="1"/>
  <c r="AHR56" i="3" s="1"/>
  <c r="AHS56" i="3" s="1"/>
  <c r="AHT56" i="3" s="1"/>
  <c r="AHU56" i="3" s="1"/>
  <c r="AHV56" i="3"/>
  <c r="AGV56" i="3"/>
  <c r="AGW56" i="3" s="1"/>
  <c r="AGX56" i="3" s="1"/>
  <c r="AGY56" i="3" s="1"/>
  <c r="AGZ56" i="3" s="1"/>
  <c r="AHA56" i="3" s="1"/>
  <c r="AHB56" i="3" s="1"/>
  <c r="AHC56" i="3" s="1"/>
  <c r="AHD56" i="3" s="1"/>
  <c r="AHE56" i="3" s="1"/>
  <c r="AHF56" i="3"/>
  <c r="F56" i="3"/>
  <c r="G56" i="3" s="1"/>
  <c r="H56" i="3" s="1"/>
  <c r="I56" i="3" s="1"/>
  <c r="J56" i="3" s="1"/>
  <c r="K56" i="3" s="1"/>
  <c r="L56" i="3" s="1"/>
  <c r="M56" i="3" s="1"/>
  <c r="N56" i="3" s="1"/>
  <c r="O56" i="3" s="1"/>
  <c r="P56" i="3"/>
  <c r="XBM55" i="3"/>
  <c r="XBN55" i="3" s="1"/>
  <c r="XBO55" i="3" s="1"/>
  <c r="XBP55" i="3" s="1"/>
  <c r="XBQ55" i="3" s="1"/>
  <c r="XBR55" i="3" s="1"/>
  <c r="XBS55" i="3" s="1"/>
  <c r="XBT55" i="3" s="1"/>
  <c r="XBU55" i="3" s="1"/>
  <c r="XBV55" i="3"/>
  <c r="XAW55" i="3"/>
  <c r="XAX55" i="3" s="1"/>
  <c r="XAY55" i="3" s="1"/>
  <c r="XAZ55" i="3" s="1"/>
  <c r="XBA55" i="3" s="1"/>
  <c r="XBB55" i="3" s="1"/>
  <c r="XBC55" i="3" s="1"/>
  <c r="XBD55" i="3" s="1"/>
  <c r="XBE55" i="3" s="1"/>
  <c r="XBF55" i="3"/>
  <c r="XAG55" i="3"/>
  <c r="XAH55" i="3" s="1"/>
  <c r="XAI55" i="3" s="1"/>
  <c r="XAJ55" i="3" s="1"/>
  <c r="XAK55" i="3" s="1"/>
  <c r="XAL55" i="3" s="1"/>
  <c r="XAM55" i="3" s="1"/>
  <c r="XAN55" i="3" s="1"/>
  <c r="XAO55" i="3" s="1"/>
  <c r="XAP55" i="3"/>
  <c r="WZQ55" i="3"/>
  <c r="WZR55" i="3" s="1"/>
  <c r="WZS55" i="3" s="1"/>
  <c r="WZT55" i="3" s="1"/>
  <c r="WZU55" i="3" s="1"/>
  <c r="WZV55" i="3" s="1"/>
  <c r="WZW55" i="3" s="1"/>
  <c r="WZX55" i="3" s="1"/>
  <c r="WZY55" i="3" s="1"/>
  <c r="WZZ55" i="3"/>
  <c r="WZA55" i="3"/>
  <c r="WZB55" i="3" s="1"/>
  <c r="WZC55" i="3" s="1"/>
  <c r="WZD55" i="3" s="1"/>
  <c r="WZE55" i="3" s="1"/>
  <c r="WZF55" i="3" s="1"/>
  <c r="WZG55" i="3" s="1"/>
  <c r="WZH55" i="3" s="1"/>
  <c r="WZI55" i="3" s="1"/>
  <c r="WZJ55" i="3"/>
  <c r="WYK55" i="3"/>
  <c r="WYL55" i="3" s="1"/>
  <c r="WYM55" i="3" s="1"/>
  <c r="WYN55" i="3" s="1"/>
  <c r="WYO55" i="3" s="1"/>
  <c r="WYP55" i="3" s="1"/>
  <c r="WYQ55" i="3" s="1"/>
  <c r="WYR55" i="3" s="1"/>
  <c r="WYS55" i="3" s="1"/>
  <c r="WYT55" i="3"/>
  <c r="WXU55" i="3"/>
  <c r="WXV55" i="3" s="1"/>
  <c r="WXW55" i="3" s="1"/>
  <c r="WXX55" i="3" s="1"/>
  <c r="WXY55" i="3" s="1"/>
  <c r="WXZ55" i="3" s="1"/>
  <c r="WYA55" i="3" s="1"/>
  <c r="WYB55" i="3" s="1"/>
  <c r="WYC55" i="3" s="1"/>
  <c r="WYD55" i="3"/>
  <c r="WXE55" i="3"/>
  <c r="WXF55" i="3" s="1"/>
  <c r="WXG55" i="3" s="1"/>
  <c r="WXH55" i="3" s="1"/>
  <c r="WXI55" i="3" s="1"/>
  <c r="WXJ55" i="3" s="1"/>
  <c r="WXK55" i="3" s="1"/>
  <c r="WXL55" i="3" s="1"/>
  <c r="WXM55" i="3" s="1"/>
  <c r="WXN55" i="3"/>
  <c r="WWO55" i="3"/>
  <c r="WWP55" i="3" s="1"/>
  <c r="WWQ55" i="3" s="1"/>
  <c r="WWR55" i="3" s="1"/>
  <c r="WWS55" i="3" s="1"/>
  <c r="WWT55" i="3" s="1"/>
  <c r="WWU55" i="3" s="1"/>
  <c r="WWV55" i="3" s="1"/>
  <c r="WWW55" i="3" s="1"/>
  <c r="WWX55" i="3"/>
  <c r="WVY55" i="3"/>
  <c r="WVZ55" i="3" s="1"/>
  <c r="WWA55" i="3" s="1"/>
  <c r="WWB55" i="3" s="1"/>
  <c r="WWC55" i="3" s="1"/>
  <c r="WWD55" i="3" s="1"/>
  <c r="WWE55" i="3" s="1"/>
  <c r="WWF55" i="3" s="1"/>
  <c r="WWG55" i="3" s="1"/>
  <c r="WWH55" i="3"/>
  <c r="WVI55" i="3"/>
  <c r="WVJ55" i="3" s="1"/>
  <c r="WVK55" i="3" s="1"/>
  <c r="WVL55" i="3" s="1"/>
  <c r="WVM55" i="3" s="1"/>
  <c r="WVN55" i="3" s="1"/>
  <c r="WVO55" i="3" s="1"/>
  <c r="WVP55" i="3" s="1"/>
  <c r="WVQ55" i="3" s="1"/>
  <c r="WVR55" i="3"/>
  <c r="WUS55" i="3"/>
  <c r="WUT55" i="3" s="1"/>
  <c r="WUU55" i="3" s="1"/>
  <c r="WUV55" i="3" s="1"/>
  <c r="WUW55" i="3" s="1"/>
  <c r="WUX55" i="3" s="1"/>
  <c r="WUY55" i="3" s="1"/>
  <c r="WUZ55" i="3" s="1"/>
  <c r="WVA55" i="3" s="1"/>
  <c r="WVB55" i="3"/>
  <c r="WUC55" i="3"/>
  <c r="WUD55" i="3" s="1"/>
  <c r="WUE55" i="3" s="1"/>
  <c r="WUF55" i="3" s="1"/>
  <c r="WUG55" i="3" s="1"/>
  <c r="WUH55" i="3" s="1"/>
  <c r="WUI55" i="3" s="1"/>
  <c r="WUJ55" i="3" s="1"/>
  <c r="WUK55" i="3" s="1"/>
  <c r="WUL55" i="3"/>
  <c r="WTM55" i="3"/>
  <c r="WTN55" i="3" s="1"/>
  <c r="WTO55" i="3" s="1"/>
  <c r="WTP55" i="3" s="1"/>
  <c r="WTQ55" i="3" s="1"/>
  <c r="WTR55" i="3" s="1"/>
  <c r="WTS55" i="3" s="1"/>
  <c r="WTT55" i="3" s="1"/>
  <c r="WTU55" i="3" s="1"/>
  <c r="WTV55" i="3"/>
  <c r="WSW55" i="3"/>
  <c r="WSX55" i="3" s="1"/>
  <c r="WSY55" i="3" s="1"/>
  <c r="WSZ55" i="3" s="1"/>
  <c r="WTA55" i="3" s="1"/>
  <c r="WTB55" i="3" s="1"/>
  <c r="WTC55" i="3" s="1"/>
  <c r="WTD55" i="3" s="1"/>
  <c r="WTE55" i="3" s="1"/>
  <c r="WTF55" i="3"/>
  <c r="WSG55" i="3"/>
  <c r="WSH55" i="3" s="1"/>
  <c r="WSI55" i="3" s="1"/>
  <c r="WSJ55" i="3" s="1"/>
  <c r="WSK55" i="3" s="1"/>
  <c r="WSL55" i="3" s="1"/>
  <c r="WSM55" i="3" s="1"/>
  <c r="WSN55" i="3" s="1"/>
  <c r="WSO55" i="3" s="1"/>
  <c r="WSP55" i="3"/>
  <c r="WRQ55" i="3"/>
  <c r="WRR55" i="3" s="1"/>
  <c r="WRS55" i="3" s="1"/>
  <c r="WRT55" i="3" s="1"/>
  <c r="WRU55" i="3" s="1"/>
  <c r="WRV55" i="3" s="1"/>
  <c r="WRW55" i="3" s="1"/>
  <c r="WRX55" i="3" s="1"/>
  <c r="WRY55" i="3" s="1"/>
  <c r="WRZ55" i="3"/>
  <c r="WRA55" i="3"/>
  <c r="WRB55" i="3" s="1"/>
  <c r="WRC55" i="3" s="1"/>
  <c r="WRD55" i="3" s="1"/>
  <c r="WRE55" i="3" s="1"/>
  <c r="WRF55" i="3" s="1"/>
  <c r="WRG55" i="3" s="1"/>
  <c r="WRH55" i="3" s="1"/>
  <c r="WRI55" i="3" s="1"/>
  <c r="WRJ55" i="3"/>
  <c r="WQK55" i="3"/>
  <c r="WQL55" i="3" s="1"/>
  <c r="WQM55" i="3" s="1"/>
  <c r="WQN55" i="3" s="1"/>
  <c r="WQO55" i="3" s="1"/>
  <c r="WQP55" i="3" s="1"/>
  <c r="WQQ55" i="3" s="1"/>
  <c r="WQR55" i="3" s="1"/>
  <c r="WQS55" i="3" s="1"/>
  <c r="WQT55" i="3"/>
  <c r="WPU55" i="3"/>
  <c r="WPV55" i="3" s="1"/>
  <c r="WPW55" i="3" s="1"/>
  <c r="WPX55" i="3" s="1"/>
  <c r="WPY55" i="3" s="1"/>
  <c r="WPZ55" i="3" s="1"/>
  <c r="WQA55" i="3" s="1"/>
  <c r="WQB55" i="3" s="1"/>
  <c r="WQC55" i="3" s="1"/>
  <c r="WQD55" i="3"/>
  <c r="WPE55" i="3"/>
  <c r="WPF55" i="3" s="1"/>
  <c r="WPG55" i="3" s="1"/>
  <c r="WPH55" i="3" s="1"/>
  <c r="WPI55" i="3" s="1"/>
  <c r="WPJ55" i="3" s="1"/>
  <c r="WPK55" i="3" s="1"/>
  <c r="WPL55" i="3" s="1"/>
  <c r="WPM55" i="3" s="1"/>
  <c r="WPN55" i="3"/>
  <c r="WOO55" i="3"/>
  <c r="WOP55" i="3" s="1"/>
  <c r="WOQ55" i="3" s="1"/>
  <c r="WOR55" i="3" s="1"/>
  <c r="WOS55" i="3" s="1"/>
  <c r="WOT55" i="3" s="1"/>
  <c r="WOU55" i="3" s="1"/>
  <c r="WOV55" i="3" s="1"/>
  <c r="WOW55" i="3" s="1"/>
  <c r="WOX55" i="3"/>
  <c r="WNY55" i="3"/>
  <c r="WNZ55" i="3" s="1"/>
  <c r="WOA55" i="3" s="1"/>
  <c r="WOB55" i="3" s="1"/>
  <c r="WOC55" i="3" s="1"/>
  <c r="WOD55" i="3" s="1"/>
  <c r="WOE55" i="3" s="1"/>
  <c r="WOF55" i="3" s="1"/>
  <c r="WOG55" i="3" s="1"/>
  <c r="WOH55" i="3"/>
  <c r="WNI55" i="3"/>
  <c r="WNJ55" i="3" s="1"/>
  <c r="WNK55" i="3" s="1"/>
  <c r="WNL55" i="3" s="1"/>
  <c r="WNM55" i="3" s="1"/>
  <c r="WNN55" i="3" s="1"/>
  <c r="WNO55" i="3" s="1"/>
  <c r="WNP55" i="3" s="1"/>
  <c r="WNQ55" i="3" s="1"/>
  <c r="WNR55" i="3"/>
  <c r="WMS55" i="3"/>
  <c r="WMT55" i="3" s="1"/>
  <c r="WMU55" i="3" s="1"/>
  <c r="WMV55" i="3" s="1"/>
  <c r="WMW55" i="3" s="1"/>
  <c r="WMX55" i="3" s="1"/>
  <c r="WMY55" i="3" s="1"/>
  <c r="WMZ55" i="3" s="1"/>
  <c r="WNA55" i="3" s="1"/>
  <c r="WNB55" i="3"/>
  <c r="WMC55" i="3"/>
  <c r="WMD55" i="3" s="1"/>
  <c r="WME55" i="3" s="1"/>
  <c r="WMF55" i="3" s="1"/>
  <c r="WMG55" i="3" s="1"/>
  <c r="WMH55" i="3" s="1"/>
  <c r="WMI55" i="3" s="1"/>
  <c r="WMJ55" i="3" s="1"/>
  <c r="WMK55" i="3" s="1"/>
  <c r="WML55" i="3"/>
  <c r="WLM55" i="3"/>
  <c r="WLN55" i="3" s="1"/>
  <c r="WLO55" i="3" s="1"/>
  <c r="WLP55" i="3" s="1"/>
  <c r="WLQ55" i="3" s="1"/>
  <c r="WLR55" i="3" s="1"/>
  <c r="WLS55" i="3" s="1"/>
  <c r="WLT55" i="3" s="1"/>
  <c r="WLU55" i="3" s="1"/>
  <c r="WLV55" i="3"/>
  <c r="WKW55" i="3"/>
  <c r="WKX55" i="3" s="1"/>
  <c r="WKY55" i="3" s="1"/>
  <c r="WKZ55" i="3" s="1"/>
  <c r="WLA55" i="3" s="1"/>
  <c r="WLB55" i="3" s="1"/>
  <c r="WLC55" i="3" s="1"/>
  <c r="WLD55" i="3" s="1"/>
  <c r="WLE55" i="3" s="1"/>
  <c r="WLF55" i="3"/>
  <c r="WKG55" i="3"/>
  <c r="WKH55" i="3" s="1"/>
  <c r="WKI55" i="3" s="1"/>
  <c r="WKJ55" i="3" s="1"/>
  <c r="WKK55" i="3" s="1"/>
  <c r="WKL55" i="3" s="1"/>
  <c r="WKM55" i="3" s="1"/>
  <c r="WKN55" i="3" s="1"/>
  <c r="WKO55" i="3" s="1"/>
  <c r="WKP55" i="3"/>
  <c r="WJQ55" i="3"/>
  <c r="WJR55" i="3" s="1"/>
  <c r="WJS55" i="3" s="1"/>
  <c r="WJT55" i="3" s="1"/>
  <c r="WJU55" i="3" s="1"/>
  <c r="WJV55" i="3" s="1"/>
  <c r="WJW55" i="3" s="1"/>
  <c r="WJX55" i="3" s="1"/>
  <c r="WJY55" i="3" s="1"/>
  <c r="WJZ55" i="3"/>
  <c r="WJA55" i="3"/>
  <c r="WJB55" i="3" s="1"/>
  <c r="WJC55" i="3" s="1"/>
  <c r="WJD55" i="3" s="1"/>
  <c r="WJE55" i="3" s="1"/>
  <c r="WJF55" i="3" s="1"/>
  <c r="WJG55" i="3" s="1"/>
  <c r="WJH55" i="3" s="1"/>
  <c r="WJI55" i="3" s="1"/>
  <c r="WJJ55" i="3"/>
  <c r="WIK55" i="3"/>
  <c r="WIL55" i="3" s="1"/>
  <c r="WIM55" i="3" s="1"/>
  <c r="WIN55" i="3" s="1"/>
  <c r="WIO55" i="3" s="1"/>
  <c r="WIP55" i="3" s="1"/>
  <c r="WIQ55" i="3" s="1"/>
  <c r="WIR55" i="3" s="1"/>
  <c r="WIS55" i="3" s="1"/>
  <c r="WIT55" i="3"/>
  <c r="WHU55" i="3"/>
  <c r="WHV55" i="3" s="1"/>
  <c r="WHW55" i="3" s="1"/>
  <c r="WHX55" i="3" s="1"/>
  <c r="WHY55" i="3" s="1"/>
  <c r="WHZ55" i="3" s="1"/>
  <c r="WIA55" i="3" s="1"/>
  <c r="WIB55" i="3" s="1"/>
  <c r="WIC55" i="3" s="1"/>
  <c r="WID55" i="3"/>
  <c r="WHE55" i="3"/>
  <c r="WHF55" i="3" s="1"/>
  <c r="WHG55" i="3" s="1"/>
  <c r="WHH55" i="3" s="1"/>
  <c r="WHI55" i="3" s="1"/>
  <c r="WHJ55" i="3" s="1"/>
  <c r="WHK55" i="3" s="1"/>
  <c r="WHL55" i="3" s="1"/>
  <c r="WHM55" i="3" s="1"/>
  <c r="WHN55" i="3"/>
  <c r="WGO55" i="3"/>
  <c r="WGP55" i="3" s="1"/>
  <c r="WGQ55" i="3" s="1"/>
  <c r="WGR55" i="3" s="1"/>
  <c r="WGS55" i="3" s="1"/>
  <c r="WGT55" i="3" s="1"/>
  <c r="WGU55" i="3" s="1"/>
  <c r="WGV55" i="3" s="1"/>
  <c r="WGW55" i="3" s="1"/>
  <c r="WGX55" i="3"/>
  <c r="WFY55" i="3"/>
  <c r="WFZ55" i="3" s="1"/>
  <c r="WGA55" i="3" s="1"/>
  <c r="WGB55" i="3" s="1"/>
  <c r="WGC55" i="3" s="1"/>
  <c r="WGD55" i="3" s="1"/>
  <c r="WGE55" i="3" s="1"/>
  <c r="WGF55" i="3" s="1"/>
  <c r="WGG55" i="3" s="1"/>
  <c r="WGH55" i="3"/>
  <c r="WFI55" i="3"/>
  <c r="WFJ55" i="3" s="1"/>
  <c r="WFK55" i="3" s="1"/>
  <c r="WFL55" i="3" s="1"/>
  <c r="WFM55" i="3" s="1"/>
  <c r="WFN55" i="3" s="1"/>
  <c r="WFO55" i="3" s="1"/>
  <c r="WFP55" i="3" s="1"/>
  <c r="WFQ55" i="3" s="1"/>
  <c r="WFR55" i="3"/>
  <c r="WES55" i="3"/>
  <c r="WET55" i="3" s="1"/>
  <c r="WEU55" i="3" s="1"/>
  <c r="WEV55" i="3" s="1"/>
  <c r="WEW55" i="3" s="1"/>
  <c r="WEX55" i="3" s="1"/>
  <c r="WEY55" i="3" s="1"/>
  <c r="WEZ55" i="3" s="1"/>
  <c r="WFA55" i="3" s="1"/>
  <c r="WFB55" i="3"/>
  <c r="WEC55" i="3"/>
  <c r="WED55" i="3" s="1"/>
  <c r="WEE55" i="3" s="1"/>
  <c r="WEF55" i="3" s="1"/>
  <c r="WEG55" i="3" s="1"/>
  <c r="WEH55" i="3" s="1"/>
  <c r="WEI55" i="3" s="1"/>
  <c r="WEJ55" i="3" s="1"/>
  <c r="WEK55" i="3" s="1"/>
  <c r="WEL55" i="3"/>
  <c r="WDM55" i="3"/>
  <c r="WDN55" i="3" s="1"/>
  <c r="WDO55" i="3" s="1"/>
  <c r="WDP55" i="3" s="1"/>
  <c r="WDQ55" i="3" s="1"/>
  <c r="WDR55" i="3" s="1"/>
  <c r="WDS55" i="3" s="1"/>
  <c r="WDT55" i="3" s="1"/>
  <c r="WDU55" i="3" s="1"/>
  <c r="WDV55" i="3"/>
  <c r="WCW55" i="3"/>
  <c r="WCX55" i="3" s="1"/>
  <c r="WCY55" i="3" s="1"/>
  <c r="WCZ55" i="3" s="1"/>
  <c r="WDA55" i="3" s="1"/>
  <c r="WDB55" i="3" s="1"/>
  <c r="WDC55" i="3" s="1"/>
  <c r="WDD55" i="3" s="1"/>
  <c r="WDE55" i="3" s="1"/>
  <c r="WDF55" i="3"/>
  <c r="WCG55" i="3"/>
  <c r="WCH55" i="3" s="1"/>
  <c r="WCI55" i="3" s="1"/>
  <c r="WCJ55" i="3" s="1"/>
  <c r="WCK55" i="3" s="1"/>
  <c r="WCL55" i="3" s="1"/>
  <c r="WCM55" i="3" s="1"/>
  <c r="WCN55" i="3" s="1"/>
  <c r="WCO55" i="3" s="1"/>
  <c r="WCP55" i="3"/>
  <c r="WBQ55" i="3"/>
  <c r="WBR55" i="3" s="1"/>
  <c r="WBS55" i="3" s="1"/>
  <c r="WBT55" i="3" s="1"/>
  <c r="WBU55" i="3" s="1"/>
  <c r="WBV55" i="3" s="1"/>
  <c r="WBW55" i="3" s="1"/>
  <c r="WBX55" i="3" s="1"/>
  <c r="WBY55" i="3" s="1"/>
  <c r="WBZ55" i="3"/>
  <c r="WBA55" i="3"/>
  <c r="WBB55" i="3" s="1"/>
  <c r="WBC55" i="3" s="1"/>
  <c r="WBD55" i="3" s="1"/>
  <c r="WBE55" i="3" s="1"/>
  <c r="WBF55" i="3" s="1"/>
  <c r="WBG55" i="3" s="1"/>
  <c r="WBH55" i="3" s="1"/>
  <c r="WBI55" i="3" s="1"/>
  <c r="WBJ55" i="3"/>
  <c r="WAK55" i="3"/>
  <c r="WAL55" i="3" s="1"/>
  <c r="WAM55" i="3" s="1"/>
  <c r="WAN55" i="3" s="1"/>
  <c r="WAO55" i="3" s="1"/>
  <c r="WAP55" i="3" s="1"/>
  <c r="WAQ55" i="3" s="1"/>
  <c r="WAR55" i="3" s="1"/>
  <c r="WAS55" i="3" s="1"/>
  <c r="WAT55" i="3"/>
  <c r="VZU55" i="3"/>
  <c r="VZV55" i="3" s="1"/>
  <c r="VZW55" i="3" s="1"/>
  <c r="VZX55" i="3" s="1"/>
  <c r="VZY55" i="3" s="1"/>
  <c r="VZZ55" i="3" s="1"/>
  <c r="WAA55" i="3" s="1"/>
  <c r="WAB55" i="3" s="1"/>
  <c r="WAC55" i="3" s="1"/>
  <c r="WAD55" i="3"/>
  <c r="VZE55" i="3"/>
  <c r="VZF55" i="3" s="1"/>
  <c r="VZG55" i="3" s="1"/>
  <c r="VZH55" i="3" s="1"/>
  <c r="VZI55" i="3" s="1"/>
  <c r="VZJ55" i="3" s="1"/>
  <c r="VZK55" i="3" s="1"/>
  <c r="VZL55" i="3" s="1"/>
  <c r="VZM55" i="3" s="1"/>
  <c r="VZN55" i="3"/>
  <c r="VYO55" i="3"/>
  <c r="VYP55" i="3" s="1"/>
  <c r="VYQ55" i="3" s="1"/>
  <c r="VYR55" i="3" s="1"/>
  <c r="VYS55" i="3" s="1"/>
  <c r="VYT55" i="3" s="1"/>
  <c r="VYU55" i="3" s="1"/>
  <c r="VYV55" i="3" s="1"/>
  <c r="VYW55" i="3" s="1"/>
  <c r="VYX55" i="3"/>
  <c r="VXY55" i="3"/>
  <c r="VXZ55" i="3" s="1"/>
  <c r="VYA55" i="3" s="1"/>
  <c r="VYB55" i="3" s="1"/>
  <c r="VYC55" i="3" s="1"/>
  <c r="VYD55" i="3" s="1"/>
  <c r="VYE55" i="3" s="1"/>
  <c r="VYF55" i="3" s="1"/>
  <c r="VYG55" i="3" s="1"/>
  <c r="VYH55" i="3"/>
  <c r="VXI55" i="3"/>
  <c r="VXJ55" i="3" s="1"/>
  <c r="VXK55" i="3" s="1"/>
  <c r="VXL55" i="3" s="1"/>
  <c r="VXM55" i="3" s="1"/>
  <c r="VXN55" i="3" s="1"/>
  <c r="VXO55" i="3" s="1"/>
  <c r="VXP55" i="3" s="1"/>
  <c r="VXQ55" i="3" s="1"/>
  <c r="VXR55" i="3"/>
  <c r="VWS55" i="3"/>
  <c r="VWT55" i="3" s="1"/>
  <c r="VWU55" i="3" s="1"/>
  <c r="VWV55" i="3" s="1"/>
  <c r="VWW55" i="3" s="1"/>
  <c r="VWX55" i="3" s="1"/>
  <c r="VWY55" i="3" s="1"/>
  <c r="VWZ55" i="3" s="1"/>
  <c r="VXA55" i="3" s="1"/>
  <c r="VXB55" i="3"/>
  <c r="VWC55" i="3"/>
  <c r="VWD55" i="3" s="1"/>
  <c r="VWE55" i="3" s="1"/>
  <c r="VWF55" i="3" s="1"/>
  <c r="VWG55" i="3" s="1"/>
  <c r="VWH55" i="3" s="1"/>
  <c r="VWI55" i="3" s="1"/>
  <c r="VWJ55" i="3" s="1"/>
  <c r="VWK55" i="3" s="1"/>
  <c r="VWL55" i="3"/>
  <c r="VVM55" i="3"/>
  <c r="VVN55" i="3" s="1"/>
  <c r="VVO55" i="3" s="1"/>
  <c r="VVP55" i="3" s="1"/>
  <c r="VVQ55" i="3" s="1"/>
  <c r="VVR55" i="3" s="1"/>
  <c r="VVS55" i="3" s="1"/>
  <c r="VVT55" i="3" s="1"/>
  <c r="VVU55" i="3" s="1"/>
  <c r="VVV55" i="3"/>
  <c r="VUW55" i="3"/>
  <c r="VUX55" i="3" s="1"/>
  <c r="VUY55" i="3" s="1"/>
  <c r="VUZ55" i="3" s="1"/>
  <c r="VVA55" i="3" s="1"/>
  <c r="VVB55" i="3" s="1"/>
  <c r="VVC55" i="3" s="1"/>
  <c r="VVD55" i="3" s="1"/>
  <c r="VVE55" i="3" s="1"/>
  <c r="VVF55" i="3"/>
  <c r="VUG55" i="3"/>
  <c r="VUH55" i="3" s="1"/>
  <c r="VUI55" i="3" s="1"/>
  <c r="VUJ55" i="3" s="1"/>
  <c r="VUK55" i="3" s="1"/>
  <c r="VUL55" i="3" s="1"/>
  <c r="VUM55" i="3" s="1"/>
  <c r="VUN55" i="3" s="1"/>
  <c r="VUO55" i="3" s="1"/>
  <c r="VUP55" i="3"/>
  <c r="VTQ55" i="3"/>
  <c r="VTR55" i="3" s="1"/>
  <c r="VTS55" i="3" s="1"/>
  <c r="VTT55" i="3" s="1"/>
  <c r="VTU55" i="3" s="1"/>
  <c r="VTV55" i="3" s="1"/>
  <c r="VTW55" i="3" s="1"/>
  <c r="VTX55" i="3" s="1"/>
  <c r="VTY55" i="3" s="1"/>
  <c r="VTZ55" i="3"/>
  <c r="VTA55" i="3"/>
  <c r="VTB55" i="3" s="1"/>
  <c r="VTC55" i="3" s="1"/>
  <c r="VTD55" i="3" s="1"/>
  <c r="VTE55" i="3" s="1"/>
  <c r="VTF55" i="3" s="1"/>
  <c r="VTG55" i="3" s="1"/>
  <c r="VTH55" i="3" s="1"/>
  <c r="VTI55" i="3" s="1"/>
  <c r="VTJ55" i="3"/>
  <c r="VSK55" i="3"/>
  <c r="VSL55" i="3" s="1"/>
  <c r="VSM55" i="3" s="1"/>
  <c r="VSN55" i="3" s="1"/>
  <c r="VSO55" i="3" s="1"/>
  <c r="VSP55" i="3" s="1"/>
  <c r="VSQ55" i="3" s="1"/>
  <c r="VSR55" i="3" s="1"/>
  <c r="VSS55" i="3" s="1"/>
  <c r="VST55" i="3"/>
  <c r="VRU55" i="3"/>
  <c r="VRV55" i="3" s="1"/>
  <c r="VRW55" i="3" s="1"/>
  <c r="VRX55" i="3" s="1"/>
  <c r="VRY55" i="3" s="1"/>
  <c r="VRZ55" i="3" s="1"/>
  <c r="VSA55" i="3" s="1"/>
  <c r="VSB55" i="3" s="1"/>
  <c r="VSC55" i="3" s="1"/>
  <c r="VSD55" i="3"/>
  <c r="VRE55" i="3"/>
  <c r="VRF55" i="3" s="1"/>
  <c r="VRG55" i="3" s="1"/>
  <c r="VRH55" i="3" s="1"/>
  <c r="VRI55" i="3" s="1"/>
  <c r="VRJ55" i="3" s="1"/>
  <c r="VRK55" i="3" s="1"/>
  <c r="VRL55" i="3" s="1"/>
  <c r="VRM55" i="3" s="1"/>
  <c r="VRN55" i="3"/>
  <c r="VQO55" i="3"/>
  <c r="VQP55" i="3" s="1"/>
  <c r="VQQ55" i="3" s="1"/>
  <c r="VQR55" i="3" s="1"/>
  <c r="VQS55" i="3" s="1"/>
  <c r="VQT55" i="3" s="1"/>
  <c r="VQU55" i="3" s="1"/>
  <c r="VQV55" i="3" s="1"/>
  <c r="VQW55" i="3" s="1"/>
  <c r="VQX55" i="3"/>
  <c r="VPY55" i="3"/>
  <c r="VPZ55" i="3" s="1"/>
  <c r="VQA55" i="3" s="1"/>
  <c r="VQB55" i="3" s="1"/>
  <c r="VQC55" i="3" s="1"/>
  <c r="VQD55" i="3" s="1"/>
  <c r="VQE55" i="3" s="1"/>
  <c r="VQF55" i="3" s="1"/>
  <c r="VQG55" i="3" s="1"/>
  <c r="VQH55" i="3"/>
  <c r="VPI55" i="3"/>
  <c r="VPJ55" i="3" s="1"/>
  <c r="VPK55" i="3" s="1"/>
  <c r="VPL55" i="3" s="1"/>
  <c r="VPM55" i="3" s="1"/>
  <c r="VPN55" i="3" s="1"/>
  <c r="VPO55" i="3" s="1"/>
  <c r="VPP55" i="3" s="1"/>
  <c r="VPQ55" i="3" s="1"/>
  <c r="VPR55" i="3"/>
  <c r="VOS55" i="3"/>
  <c r="VOT55" i="3" s="1"/>
  <c r="VOU55" i="3" s="1"/>
  <c r="VOV55" i="3" s="1"/>
  <c r="VOW55" i="3" s="1"/>
  <c r="VOX55" i="3" s="1"/>
  <c r="VOY55" i="3" s="1"/>
  <c r="VOZ55" i="3" s="1"/>
  <c r="VPA55" i="3" s="1"/>
  <c r="VPB55" i="3"/>
  <c r="VOC55" i="3"/>
  <c r="VOD55" i="3" s="1"/>
  <c r="VOE55" i="3" s="1"/>
  <c r="VOF55" i="3" s="1"/>
  <c r="VOG55" i="3" s="1"/>
  <c r="VOH55" i="3" s="1"/>
  <c r="VOI55" i="3" s="1"/>
  <c r="VOJ55" i="3" s="1"/>
  <c r="VOK55" i="3" s="1"/>
  <c r="VOL55" i="3"/>
  <c r="VNM55" i="3"/>
  <c r="VNN55" i="3" s="1"/>
  <c r="VNO55" i="3" s="1"/>
  <c r="VNP55" i="3" s="1"/>
  <c r="VNQ55" i="3" s="1"/>
  <c r="VNR55" i="3" s="1"/>
  <c r="VNS55" i="3" s="1"/>
  <c r="VNT55" i="3" s="1"/>
  <c r="VNU55" i="3" s="1"/>
  <c r="VNV55" i="3"/>
  <c r="VMW55" i="3"/>
  <c r="VMX55" i="3" s="1"/>
  <c r="VMY55" i="3" s="1"/>
  <c r="VMZ55" i="3" s="1"/>
  <c r="VNA55" i="3" s="1"/>
  <c r="VNB55" i="3" s="1"/>
  <c r="VNC55" i="3" s="1"/>
  <c r="VND55" i="3" s="1"/>
  <c r="VNE55" i="3" s="1"/>
  <c r="VNF55" i="3"/>
  <c r="VMG55" i="3"/>
  <c r="VMH55" i="3" s="1"/>
  <c r="VMI55" i="3" s="1"/>
  <c r="VMJ55" i="3" s="1"/>
  <c r="VMK55" i="3" s="1"/>
  <c r="VML55" i="3" s="1"/>
  <c r="VMM55" i="3" s="1"/>
  <c r="VMN55" i="3" s="1"/>
  <c r="VMO55" i="3" s="1"/>
  <c r="VMP55" i="3"/>
  <c r="VLQ55" i="3"/>
  <c r="VLR55" i="3" s="1"/>
  <c r="VLS55" i="3" s="1"/>
  <c r="VLT55" i="3" s="1"/>
  <c r="VLU55" i="3" s="1"/>
  <c r="VLV55" i="3" s="1"/>
  <c r="VLW55" i="3" s="1"/>
  <c r="VLX55" i="3" s="1"/>
  <c r="VLY55" i="3" s="1"/>
  <c r="VLZ55" i="3"/>
  <c r="VLA55" i="3"/>
  <c r="VLB55" i="3" s="1"/>
  <c r="VLC55" i="3" s="1"/>
  <c r="VLD55" i="3" s="1"/>
  <c r="VLE55" i="3" s="1"/>
  <c r="VLF55" i="3" s="1"/>
  <c r="VLG55" i="3" s="1"/>
  <c r="VLH55" i="3" s="1"/>
  <c r="VLI55" i="3" s="1"/>
  <c r="VLJ55" i="3"/>
  <c r="VKK55" i="3"/>
  <c r="VKL55" i="3" s="1"/>
  <c r="VKM55" i="3" s="1"/>
  <c r="VKN55" i="3" s="1"/>
  <c r="VKO55" i="3" s="1"/>
  <c r="VKP55" i="3" s="1"/>
  <c r="VKQ55" i="3" s="1"/>
  <c r="VKR55" i="3" s="1"/>
  <c r="VKS55" i="3" s="1"/>
  <c r="VKT55" i="3"/>
  <c r="VJU55" i="3"/>
  <c r="VJV55" i="3" s="1"/>
  <c r="VJW55" i="3" s="1"/>
  <c r="VJX55" i="3" s="1"/>
  <c r="VJY55" i="3" s="1"/>
  <c r="VJZ55" i="3" s="1"/>
  <c r="VKA55" i="3" s="1"/>
  <c r="VKB55" i="3" s="1"/>
  <c r="VKC55" i="3" s="1"/>
  <c r="VKD55" i="3"/>
  <c r="VJE55" i="3"/>
  <c r="VJF55" i="3" s="1"/>
  <c r="VJG55" i="3" s="1"/>
  <c r="VJH55" i="3" s="1"/>
  <c r="VJI55" i="3" s="1"/>
  <c r="VJJ55" i="3" s="1"/>
  <c r="VJK55" i="3" s="1"/>
  <c r="VJL55" i="3" s="1"/>
  <c r="VJM55" i="3" s="1"/>
  <c r="VJN55" i="3"/>
  <c r="VIO55" i="3"/>
  <c r="VIP55" i="3" s="1"/>
  <c r="VIQ55" i="3" s="1"/>
  <c r="VIR55" i="3" s="1"/>
  <c r="VIS55" i="3" s="1"/>
  <c r="VIT55" i="3" s="1"/>
  <c r="VIU55" i="3" s="1"/>
  <c r="VIV55" i="3" s="1"/>
  <c r="VIW55" i="3" s="1"/>
  <c r="VIX55" i="3"/>
  <c r="VHY55" i="3"/>
  <c r="VHZ55" i="3" s="1"/>
  <c r="VIA55" i="3" s="1"/>
  <c r="VIB55" i="3" s="1"/>
  <c r="VIC55" i="3" s="1"/>
  <c r="VID55" i="3" s="1"/>
  <c r="VIE55" i="3" s="1"/>
  <c r="VIF55" i="3" s="1"/>
  <c r="VIG55" i="3" s="1"/>
  <c r="VIH55" i="3"/>
  <c r="VHI55" i="3"/>
  <c r="VHJ55" i="3" s="1"/>
  <c r="VHK55" i="3" s="1"/>
  <c r="VHL55" i="3" s="1"/>
  <c r="VHM55" i="3" s="1"/>
  <c r="VHN55" i="3" s="1"/>
  <c r="VHO55" i="3" s="1"/>
  <c r="VHP55" i="3" s="1"/>
  <c r="VHQ55" i="3" s="1"/>
  <c r="VHR55" i="3"/>
  <c r="VGS55" i="3"/>
  <c r="VGT55" i="3" s="1"/>
  <c r="VGU55" i="3" s="1"/>
  <c r="VGV55" i="3" s="1"/>
  <c r="VGW55" i="3" s="1"/>
  <c r="VGX55" i="3" s="1"/>
  <c r="VGY55" i="3" s="1"/>
  <c r="VGZ55" i="3" s="1"/>
  <c r="VHA55" i="3" s="1"/>
  <c r="VHB55" i="3"/>
  <c r="VGC55" i="3"/>
  <c r="VGD55" i="3" s="1"/>
  <c r="VGE55" i="3" s="1"/>
  <c r="VGF55" i="3" s="1"/>
  <c r="VGG55" i="3" s="1"/>
  <c r="VGH55" i="3" s="1"/>
  <c r="VGI55" i="3" s="1"/>
  <c r="VGJ55" i="3" s="1"/>
  <c r="VGK55" i="3" s="1"/>
  <c r="VGL55" i="3"/>
  <c r="VFM55" i="3"/>
  <c r="VFN55" i="3" s="1"/>
  <c r="VFO55" i="3" s="1"/>
  <c r="VFP55" i="3" s="1"/>
  <c r="VFQ55" i="3" s="1"/>
  <c r="VFR55" i="3" s="1"/>
  <c r="VFS55" i="3" s="1"/>
  <c r="VFT55" i="3" s="1"/>
  <c r="VFU55" i="3" s="1"/>
  <c r="VFV55" i="3"/>
  <c r="VEW55" i="3"/>
  <c r="VEX55" i="3" s="1"/>
  <c r="VEY55" i="3" s="1"/>
  <c r="VEZ55" i="3" s="1"/>
  <c r="VFA55" i="3" s="1"/>
  <c r="VFB55" i="3" s="1"/>
  <c r="VFC55" i="3" s="1"/>
  <c r="VFD55" i="3" s="1"/>
  <c r="VFE55" i="3" s="1"/>
  <c r="VFF55" i="3"/>
  <c r="VEG55" i="3"/>
  <c r="VEH55" i="3" s="1"/>
  <c r="VEI55" i="3" s="1"/>
  <c r="VEJ55" i="3" s="1"/>
  <c r="VEK55" i="3" s="1"/>
  <c r="VEL55" i="3" s="1"/>
  <c r="VEM55" i="3" s="1"/>
  <c r="VEN55" i="3" s="1"/>
  <c r="VEO55" i="3" s="1"/>
  <c r="VEP55" i="3"/>
  <c r="VDQ55" i="3"/>
  <c r="VDR55" i="3" s="1"/>
  <c r="VDS55" i="3" s="1"/>
  <c r="VDT55" i="3" s="1"/>
  <c r="VDU55" i="3" s="1"/>
  <c r="VDV55" i="3" s="1"/>
  <c r="VDW55" i="3" s="1"/>
  <c r="VDX55" i="3" s="1"/>
  <c r="VDY55" i="3" s="1"/>
  <c r="VDZ55" i="3"/>
  <c r="VDA55" i="3"/>
  <c r="VDB55" i="3" s="1"/>
  <c r="VDC55" i="3" s="1"/>
  <c r="VDD55" i="3" s="1"/>
  <c r="VDE55" i="3" s="1"/>
  <c r="VDF55" i="3" s="1"/>
  <c r="VDG55" i="3" s="1"/>
  <c r="VDH55" i="3" s="1"/>
  <c r="VDI55" i="3" s="1"/>
  <c r="VDJ55" i="3"/>
  <c r="VCK55" i="3"/>
  <c r="VCL55" i="3" s="1"/>
  <c r="VCM55" i="3" s="1"/>
  <c r="VCN55" i="3" s="1"/>
  <c r="VCO55" i="3" s="1"/>
  <c r="VCP55" i="3" s="1"/>
  <c r="VCQ55" i="3" s="1"/>
  <c r="VCR55" i="3" s="1"/>
  <c r="VCS55" i="3" s="1"/>
  <c r="VCT55" i="3"/>
  <c r="VBU55" i="3"/>
  <c r="VBV55" i="3" s="1"/>
  <c r="VBW55" i="3" s="1"/>
  <c r="VBX55" i="3" s="1"/>
  <c r="VBY55" i="3" s="1"/>
  <c r="VBZ55" i="3" s="1"/>
  <c r="VCA55" i="3" s="1"/>
  <c r="VCB55" i="3" s="1"/>
  <c r="VCC55" i="3" s="1"/>
  <c r="VCD55" i="3"/>
  <c r="VBE55" i="3"/>
  <c r="VBF55" i="3" s="1"/>
  <c r="VBG55" i="3" s="1"/>
  <c r="VBH55" i="3" s="1"/>
  <c r="VBI55" i="3" s="1"/>
  <c r="VBJ55" i="3" s="1"/>
  <c r="VBK55" i="3" s="1"/>
  <c r="VBL55" i="3" s="1"/>
  <c r="VBM55" i="3" s="1"/>
  <c r="VBN55" i="3"/>
  <c r="VAO55" i="3"/>
  <c r="VAP55" i="3" s="1"/>
  <c r="VAQ55" i="3" s="1"/>
  <c r="VAR55" i="3" s="1"/>
  <c r="VAS55" i="3" s="1"/>
  <c r="VAT55" i="3" s="1"/>
  <c r="VAU55" i="3" s="1"/>
  <c r="VAV55" i="3" s="1"/>
  <c r="VAW55" i="3" s="1"/>
  <c r="VAX55" i="3"/>
  <c r="UZY55" i="3"/>
  <c r="UZZ55" i="3" s="1"/>
  <c r="VAA55" i="3" s="1"/>
  <c r="VAB55" i="3" s="1"/>
  <c r="VAC55" i="3" s="1"/>
  <c r="VAD55" i="3" s="1"/>
  <c r="VAE55" i="3" s="1"/>
  <c r="VAF55" i="3" s="1"/>
  <c r="VAG55" i="3" s="1"/>
  <c r="VAH55" i="3"/>
  <c r="UZI55" i="3"/>
  <c r="UZJ55" i="3" s="1"/>
  <c r="UZK55" i="3" s="1"/>
  <c r="UZL55" i="3" s="1"/>
  <c r="UZM55" i="3" s="1"/>
  <c r="UZN55" i="3" s="1"/>
  <c r="UZO55" i="3" s="1"/>
  <c r="UZP55" i="3" s="1"/>
  <c r="UZQ55" i="3" s="1"/>
  <c r="UZR55" i="3"/>
  <c r="UYS55" i="3"/>
  <c r="UYT55" i="3" s="1"/>
  <c r="UYU55" i="3" s="1"/>
  <c r="UYV55" i="3" s="1"/>
  <c r="UYW55" i="3" s="1"/>
  <c r="UYX55" i="3" s="1"/>
  <c r="UYY55" i="3" s="1"/>
  <c r="UYZ55" i="3" s="1"/>
  <c r="UZA55" i="3" s="1"/>
  <c r="UZB55" i="3"/>
  <c r="UYC55" i="3"/>
  <c r="UYD55" i="3" s="1"/>
  <c r="UYE55" i="3" s="1"/>
  <c r="UYF55" i="3" s="1"/>
  <c r="UYG55" i="3" s="1"/>
  <c r="UYH55" i="3" s="1"/>
  <c r="UYI55" i="3" s="1"/>
  <c r="UYJ55" i="3" s="1"/>
  <c r="UYK55" i="3" s="1"/>
  <c r="UYL55" i="3"/>
  <c r="UXM55" i="3"/>
  <c r="UXN55" i="3" s="1"/>
  <c r="UXO55" i="3" s="1"/>
  <c r="UXP55" i="3" s="1"/>
  <c r="UXQ55" i="3" s="1"/>
  <c r="UXR55" i="3" s="1"/>
  <c r="UXS55" i="3" s="1"/>
  <c r="UXT55" i="3" s="1"/>
  <c r="UXU55" i="3" s="1"/>
  <c r="UXV55" i="3"/>
  <c r="UWW55" i="3"/>
  <c r="UWX55" i="3" s="1"/>
  <c r="UWY55" i="3" s="1"/>
  <c r="UWZ55" i="3" s="1"/>
  <c r="UXA55" i="3" s="1"/>
  <c r="UXB55" i="3" s="1"/>
  <c r="UXC55" i="3" s="1"/>
  <c r="UXD55" i="3" s="1"/>
  <c r="UXE55" i="3" s="1"/>
  <c r="UXF55" i="3"/>
  <c r="UWG55" i="3"/>
  <c r="UWH55" i="3" s="1"/>
  <c r="UWI55" i="3" s="1"/>
  <c r="UWJ55" i="3" s="1"/>
  <c r="UWK55" i="3" s="1"/>
  <c r="UWL55" i="3" s="1"/>
  <c r="UWM55" i="3" s="1"/>
  <c r="UWN55" i="3" s="1"/>
  <c r="UWO55" i="3" s="1"/>
  <c r="UWP55" i="3"/>
  <c r="UVQ55" i="3"/>
  <c r="UVR55" i="3" s="1"/>
  <c r="UVS55" i="3" s="1"/>
  <c r="UVT55" i="3" s="1"/>
  <c r="UVU55" i="3" s="1"/>
  <c r="UVV55" i="3" s="1"/>
  <c r="UVW55" i="3" s="1"/>
  <c r="UVX55" i="3" s="1"/>
  <c r="UVY55" i="3" s="1"/>
  <c r="UVZ55" i="3"/>
  <c r="UVA55" i="3"/>
  <c r="UVB55" i="3" s="1"/>
  <c r="UVC55" i="3" s="1"/>
  <c r="UVD55" i="3" s="1"/>
  <c r="UVE55" i="3" s="1"/>
  <c r="UVF55" i="3" s="1"/>
  <c r="UVG55" i="3" s="1"/>
  <c r="UVH55" i="3" s="1"/>
  <c r="UVI55" i="3" s="1"/>
  <c r="UVJ55" i="3"/>
  <c r="UUK55" i="3"/>
  <c r="UUL55" i="3" s="1"/>
  <c r="UUM55" i="3" s="1"/>
  <c r="UUN55" i="3" s="1"/>
  <c r="UUO55" i="3" s="1"/>
  <c r="UUP55" i="3" s="1"/>
  <c r="UUQ55" i="3" s="1"/>
  <c r="UUR55" i="3" s="1"/>
  <c r="UUS55" i="3" s="1"/>
  <c r="UUT55" i="3"/>
  <c r="UTU55" i="3"/>
  <c r="UTV55" i="3" s="1"/>
  <c r="UTW55" i="3" s="1"/>
  <c r="UTX55" i="3" s="1"/>
  <c r="UTY55" i="3" s="1"/>
  <c r="UTZ55" i="3" s="1"/>
  <c r="UUA55" i="3" s="1"/>
  <c r="UUB55" i="3" s="1"/>
  <c r="UUC55" i="3" s="1"/>
  <c r="UUD55" i="3"/>
  <c r="UTE55" i="3"/>
  <c r="UTF55" i="3" s="1"/>
  <c r="UTG55" i="3" s="1"/>
  <c r="UTH55" i="3" s="1"/>
  <c r="UTI55" i="3" s="1"/>
  <c r="UTJ55" i="3" s="1"/>
  <c r="UTK55" i="3" s="1"/>
  <c r="UTL55" i="3" s="1"/>
  <c r="UTM55" i="3" s="1"/>
  <c r="UTN55" i="3"/>
  <c r="USO55" i="3"/>
  <c r="USP55" i="3" s="1"/>
  <c r="USQ55" i="3" s="1"/>
  <c r="USR55" i="3" s="1"/>
  <c r="USS55" i="3" s="1"/>
  <c r="UST55" i="3" s="1"/>
  <c r="USU55" i="3" s="1"/>
  <c r="USV55" i="3" s="1"/>
  <c r="USW55" i="3" s="1"/>
  <c r="USX55" i="3"/>
  <c r="URY55" i="3"/>
  <c r="URZ55" i="3" s="1"/>
  <c r="USA55" i="3" s="1"/>
  <c r="USB55" i="3" s="1"/>
  <c r="USC55" i="3" s="1"/>
  <c r="USD55" i="3" s="1"/>
  <c r="USE55" i="3" s="1"/>
  <c r="USF55" i="3" s="1"/>
  <c r="USG55" i="3" s="1"/>
  <c r="USH55" i="3"/>
  <c r="URI55" i="3"/>
  <c r="URJ55" i="3" s="1"/>
  <c r="URK55" i="3" s="1"/>
  <c r="URL55" i="3" s="1"/>
  <c r="URM55" i="3" s="1"/>
  <c r="URN55" i="3" s="1"/>
  <c r="URO55" i="3" s="1"/>
  <c r="URP55" i="3" s="1"/>
  <c r="URQ55" i="3" s="1"/>
  <c r="URR55" i="3"/>
  <c r="UQS55" i="3"/>
  <c r="UQT55" i="3" s="1"/>
  <c r="UQU55" i="3" s="1"/>
  <c r="UQV55" i="3" s="1"/>
  <c r="UQW55" i="3" s="1"/>
  <c r="UQX55" i="3" s="1"/>
  <c r="UQY55" i="3" s="1"/>
  <c r="UQZ55" i="3" s="1"/>
  <c r="URA55" i="3" s="1"/>
  <c r="URB55" i="3"/>
  <c r="UQC55" i="3"/>
  <c r="UQD55" i="3" s="1"/>
  <c r="UQE55" i="3" s="1"/>
  <c r="UQF55" i="3" s="1"/>
  <c r="UQG55" i="3" s="1"/>
  <c r="UQH55" i="3" s="1"/>
  <c r="UQI55" i="3" s="1"/>
  <c r="UQJ55" i="3" s="1"/>
  <c r="UQK55" i="3" s="1"/>
  <c r="UQL55" i="3"/>
  <c r="UPM55" i="3"/>
  <c r="UPN55" i="3" s="1"/>
  <c r="UPO55" i="3" s="1"/>
  <c r="UPP55" i="3" s="1"/>
  <c r="UPQ55" i="3" s="1"/>
  <c r="UPR55" i="3" s="1"/>
  <c r="UPS55" i="3" s="1"/>
  <c r="UPT55" i="3" s="1"/>
  <c r="UPU55" i="3" s="1"/>
  <c r="UPV55" i="3"/>
  <c r="UOW55" i="3"/>
  <c r="UOX55" i="3" s="1"/>
  <c r="UOY55" i="3" s="1"/>
  <c r="UOZ55" i="3" s="1"/>
  <c r="UPA55" i="3" s="1"/>
  <c r="UPB55" i="3" s="1"/>
  <c r="UPC55" i="3" s="1"/>
  <c r="UPD55" i="3" s="1"/>
  <c r="UPE55" i="3" s="1"/>
  <c r="UPF55" i="3"/>
  <c r="UOG55" i="3"/>
  <c r="UOH55" i="3" s="1"/>
  <c r="UOI55" i="3" s="1"/>
  <c r="UOJ55" i="3" s="1"/>
  <c r="UOK55" i="3" s="1"/>
  <c r="UOL55" i="3" s="1"/>
  <c r="UOM55" i="3" s="1"/>
  <c r="UON55" i="3" s="1"/>
  <c r="UOO55" i="3" s="1"/>
  <c r="UOP55" i="3"/>
  <c r="UNQ55" i="3"/>
  <c r="UNR55" i="3" s="1"/>
  <c r="UNS55" i="3" s="1"/>
  <c r="UNT55" i="3" s="1"/>
  <c r="UNU55" i="3" s="1"/>
  <c r="UNV55" i="3" s="1"/>
  <c r="UNW55" i="3" s="1"/>
  <c r="UNX55" i="3" s="1"/>
  <c r="UNY55" i="3" s="1"/>
  <c r="UNZ55" i="3"/>
  <c r="UNA55" i="3"/>
  <c r="UNB55" i="3" s="1"/>
  <c r="UNC55" i="3" s="1"/>
  <c r="UND55" i="3" s="1"/>
  <c r="UNE55" i="3" s="1"/>
  <c r="UNF55" i="3" s="1"/>
  <c r="UNG55" i="3" s="1"/>
  <c r="UNH55" i="3" s="1"/>
  <c r="UNI55" i="3" s="1"/>
  <c r="UNJ55" i="3"/>
  <c r="UMK55" i="3"/>
  <c r="UML55" i="3" s="1"/>
  <c r="UMM55" i="3" s="1"/>
  <c r="UMN55" i="3" s="1"/>
  <c r="UMO55" i="3" s="1"/>
  <c r="UMP55" i="3" s="1"/>
  <c r="UMQ55" i="3" s="1"/>
  <c r="UMR55" i="3" s="1"/>
  <c r="UMS55" i="3" s="1"/>
  <c r="UMT55" i="3"/>
  <c r="ULU55" i="3"/>
  <c r="ULV55" i="3" s="1"/>
  <c r="ULW55" i="3" s="1"/>
  <c r="ULX55" i="3" s="1"/>
  <c r="ULY55" i="3" s="1"/>
  <c r="ULZ55" i="3" s="1"/>
  <c r="UMA55" i="3" s="1"/>
  <c r="UMB55" i="3" s="1"/>
  <c r="UMC55" i="3" s="1"/>
  <c r="UMD55" i="3"/>
  <c r="ULE55" i="3"/>
  <c r="ULF55" i="3" s="1"/>
  <c r="ULG55" i="3" s="1"/>
  <c r="ULH55" i="3" s="1"/>
  <c r="ULI55" i="3" s="1"/>
  <c r="ULJ55" i="3" s="1"/>
  <c r="ULK55" i="3" s="1"/>
  <c r="ULL55" i="3" s="1"/>
  <c r="ULM55" i="3" s="1"/>
  <c r="ULN55" i="3"/>
  <c r="UKO55" i="3"/>
  <c r="UKP55" i="3" s="1"/>
  <c r="UKQ55" i="3" s="1"/>
  <c r="UKR55" i="3" s="1"/>
  <c r="UKS55" i="3" s="1"/>
  <c r="UKT55" i="3" s="1"/>
  <c r="UKU55" i="3" s="1"/>
  <c r="UKV55" i="3" s="1"/>
  <c r="UKW55" i="3" s="1"/>
  <c r="UKX55" i="3"/>
  <c r="UJY55" i="3"/>
  <c r="UJZ55" i="3" s="1"/>
  <c r="UKA55" i="3" s="1"/>
  <c r="UKB55" i="3" s="1"/>
  <c r="UKC55" i="3" s="1"/>
  <c r="UKD55" i="3" s="1"/>
  <c r="UKE55" i="3" s="1"/>
  <c r="UKF55" i="3" s="1"/>
  <c r="UKG55" i="3" s="1"/>
  <c r="UKH55" i="3"/>
  <c r="UJI55" i="3"/>
  <c r="UJJ55" i="3" s="1"/>
  <c r="UJK55" i="3" s="1"/>
  <c r="UJL55" i="3" s="1"/>
  <c r="UJM55" i="3" s="1"/>
  <c r="UJN55" i="3" s="1"/>
  <c r="UJO55" i="3" s="1"/>
  <c r="UJP55" i="3" s="1"/>
  <c r="UJQ55" i="3" s="1"/>
  <c r="UJR55" i="3"/>
  <c r="UIS55" i="3"/>
  <c r="UIT55" i="3" s="1"/>
  <c r="UIU55" i="3" s="1"/>
  <c r="UIV55" i="3" s="1"/>
  <c r="UIW55" i="3" s="1"/>
  <c r="UIX55" i="3" s="1"/>
  <c r="UIY55" i="3" s="1"/>
  <c r="UIZ55" i="3" s="1"/>
  <c r="UJA55" i="3" s="1"/>
  <c r="UJB55" i="3"/>
  <c r="UIC55" i="3"/>
  <c r="UID55" i="3" s="1"/>
  <c r="UIE55" i="3" s="1"/>
  <c r="UIF55" i="3" s="1"/>
  <c r="UIG55" i="3" s="1"/>
  <c r="UIH55" i="3" s="1"/>
  <c r="UII55" i="3" s="1"/>
  <c r="UIJ55" i="3" s="1"/>
  <c r="UIK55" i="3" s="1"/>
  <c r="UIL55" i="3"/>
  <c r="UHM55" i="3"/>
  <c r="UHN55" i="3" s="1"/>
  <c r="UHO55" i="3" s="1"/>
  <c r="UHP55" i="3" s="1"/>
  <c r="UHQ55" i="3" s="1"/>
  <c r="UHR55" i="3" s="1"/>
  <c r="UHS55" i="3" s="1"/>
  <c r="UHT55" i="3" s="1"/>
  <c r="UHU55" i="3" s="1"/>
  <c r="UHV55" i="3"/>
  <c r="UGW55" i="3"/>
  <c r="UGX55" i="3" s="1"/>
  <c r="UGY55" i="3" s="1"/>
  <c r="UGZ55" i="3" s="1"/>
  <c r="UHA55" i="3" s="1"/>
  <c r="UHB55" i="3" s="1"/>
  <c r="UHC55" i="3" s="1"/>
  <c r="UHD55" i="3" s="1"/>
  <c r="UHE55" i="3" s="1"/>
  <c r="UHF55" i="3"/>
  <c r="UGG55" i="3"/>
  <c r="UGH55" i="3" s="1"/>
  <c r="UGI55" i="3" s="1"/>
  <c r="UGJ55" i="3" s="1"/>
  <c r="UGK55" i="3" s="1"/>
  <c r="UGL55" i="3" s="1"/>
  <c r="UGM55" i="3" s="1"/>
  <c r="UGN55" i="3" s="1"/>
  <c r="UGO55" i="3" s="1"/>
  <c r="UGP55" i="3"/>
  <c r="UFQ55" i="3"/>
  <c r="UFR55" i="3" s="1"/>
  <c r="UFS55" i="3" s="1"/>
  <c r="UFT55" i="3" s="1"/>
  <c r="UFU55" i="3" s="1"/>
  <c r="UFV55" i="3" s="1"/>
  <c r="UFW55" i="3" s="1"/>
  <c r="UFX55" i="3" s="1"/>
  <c r="UFY55" i="3" s="1"/>
  <c r="UFZ55" i="3"/>
  <c r="UFA55" i="3"/>
  <c r="UFB55" i="3" s="1"/>
  <c r="UFC55" i="3" s="1"/>
  <c r="UFD55" i="3" s="1"/>
  <c r="UFE55" i="3" s="1"/>
  <c r="UFF55" i="3" s="1"/>
  <c r="UFG55" i="3" s="1"/>
  <c r="UFH55" i="3" s="1"/>
  <c r="UFI55" i="3" s="1"/>
  <c r="UFJ55" i="3"/>
  <c r="UEK55" i="3"/>
  <c r="UEL55" i="3" s="1"/>
  <c r="UEM55" i="3" s="1"/>
  <c r="UEN55" i="3" s="1"/>
  <c r="UEO55" i="3" s="1"/>
  <c r="UEP55" i="3" s="1"/>
  <c r="UEQ55" i="3" s="1"/>
  <c r="UER55" i="3" s="1"/>
  <c r="UES55" i="3" s="1"/>
  <c r="UET55" i="3"/>
  <c r="UDU55" i="3"/>
  <c r="UDV55" i="3" s="1"/>
  <c r="UDW55" i="3" s="1"/>
  <c r="UDX55" i="3" s="1"/>
  <c r="UDY55" i="3" s="1"/>
  <c r="UDZ55" i="3" s="1"/>
  <c r="UEA55" i="3" s="1"/>
  <c r="UEB55" i="3" s="1"/>
  <c r="UEC55" i="3" s="1"/>
  <c r="UED55" i="3"/>
  <c r="UDE55" i="3"/>
  <c r="UDF55" i="3" s="1"/>
  <c r="UDG55" i="3" s="1"/>
  <c r="UDH55" i="3" s="1"/>
  <c r="UDI55" i="3" s="1"/>
  <c r="UDJ55" i="3" s="1"/>
  <c r="UDK55" i="3" s="1"/>
  <c r="UDL55" i="3" s="1"/>
  <c r="UDM55" i="3" s="1"/>
  <c r="UDN55" i="3"/>
  <c r="UCO55" i="3"/>
  <c r="UCP55" i="3" s="1"/>
  <c r="UCQ55" i="3" s="1"/>
  <c r="UCR55" i="3" s="1"/>
  <c r="UCS55" i="3" s="1"/>
  <c r="UCT55" i="3" s="1"/>
  <c r="UCU55" i="3" s="1"/>
  <c r="UCV55" i="3" s="1"/>
  <c r="UCW55" i="3" s="1"/>
  <c r="UCX55" i="3"/>
  <c r="UBY55" i="3"/>
  <c r="UBZ55" i="3" s="1"/>
  <c r="UCA55" i="3" s="1"/>
  <c r="UCB55" i="3" s="1"/>
  <c r="UCC55" i="3" s="1"/>
  <c r="UCD55" i="3" s="1"/>
  <c r="UCE55" i="3" s="1"/>
  <c r="UCF55" i="3" s="1"/>
  <c r="UCG55" i="3" s="1"/>
  <c r="UCH55" i="3"/>
  <c r="UBI55" i="3"/>
  <c r="UBJ55" i="3" s="1"/>
  <c r="UBK55" i="3" s="1"/>
  <c r="UBL55" i="3" s="1"/>
  <c r="UBM55" i="3" s="1"/>
  <c r="UBN55" i="3" s="1"/>
  <c r="UBO55" i="3" s="1"/>
  <c r="UBP55" i="3" s="1"/>
  <c r="UBQ55" i="3" s="1"/>
  <c r="UBR55" i="3"/>
  <c r="UAS55" i="3"/>
  <c r="UAT55" i="3" s="1"/>
  <c r="UAU55" i="3" s="1"/>
  <c r="UAV55" i="3" s="1"/>
  <c r="UAW55" i="3" s="1"/>
  <c r="UAX55" i="3" s="1"/>
  <c r="UAY55" i="3" s="1"/>
  <c r="UAZ55" i="3" s="1"/>
  <c r="UBA55" i="3" s="1"/>
  <c r="UBB55" i="3"/>
  <c r="UAC55" i="3"/>
  <c r="UAD55" i="3" s="1"/>
  <c r="UAE55" i="3" s="1"/>
  <c r="UAF55" i="3" s="1"/>
  <c r="UAG55" i="3" s="1"/>
  <c r="UAH55" i="3" s="1"/>
  <c r="UAI55" i="3" s="1"/>
  <c r="UAJ55" i="3" s="1"/>
  <c r="UAK55" i="3" s="1"/>
  <c r="UAL55" i="3"/>
  <c r="TZM55" i="3"/>
  <c r="TZN55" i="3" s="1"/>
  <c r="TZO55" i="3" s="1"/>
  <c r="TZP55" i="3" s="1"/>
  <c r="TZQ55" i="3" s="1"/>
  <c r="TZR55" i="3" s="1"/>
  <c r="TZS55" i="3" s="1"/>
  <c r="TZT55" i="3" s="1"/>
  <c r="TZU55" i="3" s="1"/>
  <c r="TZV55" i="3"/>
  <c r="TYW55" i="3"/>
  <c r="TYX55" i="3" s="1"/>
  <c r="TYY55" i="3" s="1"/>
  <c r="TYZ55" i="3" s="1"/>
  <c r="TZA55" i="3" s="1"/>
  <c r="TZB55" i="3" s="1"/>
  <c r="TZC55" i="3" s="1"/>
  <c r="TZD55" i="3" s="1"/>
  <c r="TZE55" i="3" s="1"/>
  <c r="TZF55" i="3"/>
  <c r="TYG55" i="3"/>
  <c r="TYH55" i="3" s="1"/>
  <c r="TYI55" i="3" s="1"/>
  <c r="TYJ55" i="3" s="1"/>
  <c r="TYK55" i="3" s="1"/>
  <c r="TYL55" i="3" s="1"/>
  <c r="TYM55" i="3" s="1"/>
  <c r="TYN55" i="3" s="1"/>
  <c r="TYO55" i="3" s="1"/>
  <c r="TYP55" i="3"/>
  <c r="TXQ55" i="3"/>
  <c r="TXR55" i="3" s="1"/>
  <c r="TXS55" i="3" s="1"/>
  <c r="TXT55" i="3" s="1"/>
  <c r="TXU55" i="3" s="1"/>
  <c r="TXV55" i="3" s="1"/>
  <c r="TXW55" i="3" s="1"/>
  <c r="TXX55" i="3" s="1"/>
  <c r="TXY55" i="3" s="1"/>
  <c r="TXZ55" i="3"/>
  <c r="TXA55" i="3"/>
  <c r="TXB55" i="3" s="1"/>
  <c r="TXC55" i="3" s="1"/>
  <c r="TXD55" i="3" s="1"/>
  <c r="TXE55" i="3" s="1"/>
  <c r="TXF55" i="3" s="1"/>
  <c r="TXG55" i="3" s="1"/>
  <c r="TXH55" i="3" s="1"/>
  <c r="TXI55" i="3" s="1"/>
  <c r="TXJ55" i="3"/>
  <c r="TWK55" i="3"/>
  <c r="TWL55" i="3" s="1"/>
  <c r="TWM55" i="3" s="1"/>
  <c r="TWN55" i="3" s="1"/>
  <c r="TWO55" i="3" s="1"/>
  <c r="TWP55" i="3" s="1"/>
  <c r="TWQ55" i="3" s="1"/>
  <c r="TWR55" i="3" s="1"/>
  <c r="TWS55" i="3" s="1"/>
  <c r="TWT55" i="3"/>
  <c r="TVU55" i="3"/>
  <c r="TVV55" i="3" s="1"/>
  <c r="TVW55" i="3" s="1"/>
  <c r="TVX55" i="3" s="1"/>
  <c r="TVY55" i="3" s="1"/>
  <c r="TVZ55" i="3" s="1"/>
  <c r="TWA55" i="3" s="1"/>
  <c r="TWB55" i="3" s="1"/>
  <c r="TWC55" i="3" s="1"/>
  <c r="TWD55" i="3"/>
  <c r="TVE55" i="3"/>
  <c r="TVF55" i="3" s="1"/>
  <c r="TVG55" i="3" s="1"/>
  <c r="TVH55" i="3" s="1"/>
  <c r="TVI55" i="3" s="1"/>
  <c r="TVJ55" i="3" s="1"/>
  <c r="TVK55" i="3" s="1"/>
  <c r="TVL55" i="3" s="1"/>
  <c r="TVM55" i="3" s="1"/>
  <c r="TVN55" i="3"/>
  <c r="TUO55" i="3"/>
  <c r="TUP55" i="3" s="1"/>
  <c r="TUQ55" i="3" s="1"/>
  <c r="TUR55" i="3" s="1"/>
  <c r="TUS55" i="3" s="1"/>
  <c r="TUT55" i="3" s="1"/>
  <c r="TUU55" i="3" s="1"/>
  <c r="TUV55" i="3" s="1"/>
  <c r="TUW55" i="3" s="1"/>
  <c r="TUX55" i="3"/>
  <c r="TTY55" i="3"/>
  <c r="TTZ55" i="3" s="1"/>
  <c r="TUA55" i="3" s="1"/>
  <c r="TUB55" i="3" s="1"/>
  <c r="TUC55" i="3" s="1"/>
  <c r="TUD55" i="3" s="1"/>
  <c r="TUE55" i="3" s="1"/>
  <c r="TUF55" i="3" s="1"/>
  <c r="TUG55" i="3" s="1"/>
  <c r="TUH55" i="3"/>
  <c r="TTI55" i="3"/>
  <c r="TTJ55" i="3" s="1"/>
  <c r="TTK55" i="3" s="1"/>
  <c r="TTL55" i="3" s="1"/>
  <c r="TTM55" i="3" s="1"/>
  <c r="TTN55" i="3" s="1"/>
  <c r="TTO55" i="3" s="1"/>
  <c r="TTP55" i="3" s="1"/>
  <c r="TTQ55" i="3" s="1"/>
  <c r="TTR55" i="3"/>
  <c r="TSS55" i="3"/>
  <c r="TST55" i="3" s="1"/>
  <c r="TSU55" i="3" s="1"/>
  <c r="TSV55" i="3" s="1"/>
  <c r="TSW55" i="3" s="1"/>
  <c r="TSX55" i="3" s="1"/>
  <c r="TSY55" i="3" s="1"/>
  <c r="TSZ55" i="3" s="1"/>
  <c r="TTA55" i="3" s="1"/>
  <c r="TTB55" i="3"/>
  <c r="TSC55" i="3"/>
  <c r="TSD55" i="3" s="1"/>
  <c r="TSE55" i="3" s="1"/>
  <c r="TSF55" i="3" s="1"/>
  <c r="TSG55" i="3" s="1"/>
  <c r="TSH55" i="3" s="1"/>
  <c r="TSI55" i="3" s="1"/>
  <c r="TSJ55" i="3" s="1"/>
  <c r="TSK55" i="3" s="1"/>
  <c r="TSL55" i="3"/>
  <c r="TRM55" i="3"/>
  <c r="TRN55" i="3" s="1"/>
  <c r="TRO55" i="3" s="1"/>
  <c r="TRP55" i="3" s="1"/>
  <c r="TRQ55" i="3" s="1"/>
  <c r="TRR55" i="3" s="1"/>
  <c r="TRS55" i="3" s="1"/>
  <c r="TRT55" i="3" s="1"/>
  <c r="TRU55" i="3" s="1"/>
  <c r="TRV55" i="3"/>
  <c r="TQW55" i="3"/>
  <c r="TQX55" i="3" s="1"/>
  <c r="TQY55" i="3" s="1"/>
  <c r="TQZ55" i="3" s="1"/>
  <c r="TRA55" i="3" s="1"/>
  <c r="TRB55" i="3" s="1"/>
  <c r="TRC55" i="3" s="1"/>
  <c r="TRD55" i="3" s="1"/>
  <c r="TRE55" i="3" s="1"/>
  <c r="TRF55" i="3"/>
  <c r="TQG55" i="3"/>
  <c r="TQH55" i="3" s="1"/>
  <c r="TQI55" i="3" s="1"/>
  <c r="TQJ55" i="3" s="1"/>
  <c r="TQK55" i="3" s="1"/>
  <c r="TQL55" i="3" s="1"/>
  <c r="TQM55" i="3" s="1"/>
  <c r="TQN55" i="3" s="1"/>
  <c r="TQO55" i="3" s="1"/>
  <c r="TQP55" i="3"/>
  <c r="TPQ55" i="3"/>
  <c r="TPR55" i="3" s="1"/>
  <c r="TPS55" i="3" s="1"/>
  <c r="TPT55" i="3" s="1"/>
  <c r="TPU55" i="3" s="1"/>
  <c r="TPV55" i="3" s="1"/>
  <c r="TPW55" i="3" s="1"/>
  <c r="TPX55" i="3" s="1"/>
  <c r="TPY55" i="3" s="1"/>
  <c r="TPZ55" i="3"/>
  <c r="TPA55" i="3"/>
  <c r="TPB55" i="3" s="1"/>
  <c r="TPC55" i="3" s="1"/>
  <c r="TPD55" i="3" s="1"/>
  <c r="TPE55" i="3" s="1"/>
  <c r="TPF55" i="3" s="1"/>
  <c r="TPG55" i="3" s="1"/>
  <c r="TPH55" i="3" s="1"/>
  <c r="TPI55" i="3" s="1"/>
  <c r="TPJ55" i="3"/>
  <c r="TOK55" i="3"/>
  <c r="TOL55" i="3" s="1"/>
  <c r="TOM55" i="3" s="1"/>
  <c r="TON55" i="3" s="1"/>
  <c r="TOO55" i="3" s="1"/>
  <c r="TOP55" i="3" s="1"/>
  <c r="TOQ55" i="3" s="1"/>
  <c r="TOR55" i="3" s="1"/>
  <c r="TOS55" i="3" s="1"/>
  <c r="TOT55" i="3"/>
  <c r="TNU55" i="3"/>
  <c r="TNV55" i="3" s="1"/>
  <c r="TNW55" i="3" s="1"/>
  <c r="TNX55" i="3" s="1"/>
  <c r="TNY55" i="3" s="1"/>
  <c r="TNZ55" i="3" s="1"/>
  <c r="TOA55" i="3" s="1"/>
  <c r="TOB55" i="3" s="1"/>
  <c r="TOC55" i="3" s="1"/>
  <c r="TOD55" i="3"/>
  <c r="TNE55" i="3"/>
  <c r="TNF55" i="3" s="1"/>
  <c r="TNG55" i="3" s="1"/>
  <c r="TNH55" i="3" s="1"/>
  <c r="TNI55" i="3" s="1"/>
  <c r="TNJ55" i="3" s="1"/>
  <c r="TNK55" i="3" s="1"/>
  <c r="TNL55" i="3" s="1"/>
  <c r="TNM55" i="3" s="1"/>
  <c r="TNN55" i="3"/>
  <c r="TMO55" i="3"/>
  <c r="TMP55" i="3" s="1"/>
  <c r="TMQ55" i="3" s="1"/>
  <c r="TMR55" i="3" s="1"/>
  <c r="TMS55" i="3" s="1"/>
  <c r="TMT55" i="3" s="1"/>
  <c r="TMU55" i="3" s="1"/>
  <c r="TMV55" i="3" s="1"/>
  <c r="TMW55" i="3" s="1"/>
  <c r="TMX55" i="3"/>
  <c r="TLY55" i="3"/>
  <c r="TLZ55" i="3" s="1"/>
  <c r="TMA55" i="3" s="1"/>
  <c r="TMB55" i="3" s="1"/>
  <c r="TMC55" i="3" s="1"/>
  <c r="TMD55" i="3" s="1"/>
  <c r="TME55" i="3" s="1"/>
  <c r="TMF55" i="3" s="1"/>
  <c r="TMG55" i="3" s="1"/>
  <c r="TMH55" i="3"/>
  <c r="TLI55" i="3"/>
  <c r="TLJ55" i="3" s="1"/>
  <c r="TLK55" i="3" s="1"/>
  <c r="TLL55" i="3" s="1"/>
  <c r="TLM55" i="3" s="1"/>
  <c r="TLN55" i="3" s="1"/>
  <c r="TLO55" i="3" s="1"/>
  <c r="TLP55" i="3" s="1"/>
  <c r="TLQ55" i="3" s="1"/>
  <c r="TLR55" i="3"/>
  <c r="TKS55" i="3"/>
  <c r="TKT55" i="3" s="1"/>
  <c r="TKU55" i="3" s="1"/>
  <c r="TKV55" i="3" s="1"/>
  <c r="TKW55" i="3" s="1"/>
  <c r="TKX55" i="3" s="1"/>
  <c r="TKY55" i="3" s="1"/>
  <c r="TKZ55" i="3" s="1"/>
  <c r="TLA55" i="3" s="1"/>
  <c r="TLB55" i="3"/>
  <c r="TKC55" i="3"/>
  <c r="TKD55" i="3" s="1"/>
  <c r="TKE55" i="3" s="1"/>
  <c r="TKF55" i="3" s="1"/>
  <c r="TKG55" i="3" s="1"/>
  <c r="TKH55" i="3" s="1"/>
  <c r="TKI55" i="3" s="1"/>
  <c r="TKJ55" i="3" s="1"/>
  <c r="TKK55" i="3" s="1"/>
  <c r="TKL55" i="3"/>
  <c r="TJM55" i="3"/>
  <c r="TJN55" i="3" s="1"/>
  <c r="TJO55" i="3" s="1"/>
  <c r="TJP55" i="3" s="1"/>
  <c r="TJQ55" i="3" s="1"/>
  <c r="TJR55" i="3" s="1"/>
  <c r="TJS55" i="3" s="1"/>
  <c r="TJT55" i="3" s="1"/>
  <c r="TJU55" i="3" s="1"/>
  <c r="TJV55" i="3"/>
  <c r="TIW55" i="3"/>
  <c r="TIX55" i="3" s="1"/>
  <c r="TIY55" i="3" s="1"/>
  <c r="TIZ55" i="3" s="1"/>
  <c r="TJA55" i="3" s="1"/>
  <c r="TJB55" i="3" s="1"/>
  <c r="TJC55" i="3" s="1"/>
  <c r="TJD55" i="3" s="1"/>
  <c r="TJE55" i="3" s="1"/>
  <c r="TJF55" i="3"/>
  <c r="TIG55" i="3"/>
  <c r="TIH55" i="3" s="1"/>
  <c r="TII55" i="3" s="1"/>
  <c r="TIJ55" i="3" s="1"/>
  <c r="TIK55" i="3" s="1"/>
  <c r="TIL55" i="3" s="1"/>
  <c r="TIM55" i="3" s="1"/>
  <c r="TIN55" i="3" s="1"/>
  <c r="TIO55" i="3" s="1"/>
  <c r="TIP55" i="3"/>
  <c r="THQ55" i="3"/>
  <c r="THR55" i="3" s="1"/>
  <c r="THS55" i="3" s="1"/>
  <c r="THT55" i="3" s="1"/>
  <c r="THU55" i="3" s="1"/>
  <c r="THV55" i="3" s="1"/>
  <c r="THW55" i="3" s="1"/>
  <c r="THX55" i="3" s="1"/>
  <c r="THY55" i="3" s="1"/>
  <c r="THZ55" i="3"/>
  <c r="THA55" i="3"/>
  <c r="THB55" i="3" s="1"/>
  <c r="THC55" i="3" s="1"/>
  <c r="THD55" i="3" s="1"/>
  <c r="THE55" i="3" s="1"/>
  <c r="THF55" i="3" s="1"/>
  <c r="THG55" i="3" s="1"/>
  <c r="THH55" i="3" s="1"/>
  <c r="THI55" i="3" s="1"/>
  <c r="THJ55" i="3"/>
  <c r="TGK55" i="3"/>
  <c r="TGL55" i="3" s="1"/>
  <c r="TGM55" i="3" s="1"/>
  <c r="TGN55" i="3" s="1"/>
  <c r="TGO55" i="3" s="1"/>
  <c r="TGP55" i="3" s="1"/>
  <c r="TGQ55" i="3" s="1"/>
  <c r="TGR55" i="3" s="1"/>
  <c r="TGS55" i="3" s="1"/>
  <c r="TGT55" i="3"/>
  <c r="TFU55" i="3"/>
  <c r="TFV55" i="3" s="1"/>
  <c r="TFW55" i="3" s="1"/>
  <c r="TFX55" i="3" s="1"/>
  <c r="TFY55" i="3" s="1"/>
  <c r="TFZ55" i="3" s="1"/>
  <c r="TGA55" i="3" s="1"/>
  <c r="TGB55" i="3" s="1"/>
  <c r="TGC55" i="3" s="1"/>
  <c r="TGD55" i="3"/>
  <c r="TFE55" i="3"/>
  <c r="TFF55" i="3" s="1"/>
  <c r="TFG55" i="3" s="1"/>
  <c r="TFH55" i="3" s="1"/>
  <c r="TFI55" i="3" s="1"/>
  <c r="TFJ55" i="3" s="1"/>
  <c r="TFK55" i="3" s="1"/>
  <c r="TFL55" i="3" s="1"/>
  <c r="TFM55" i="3" s="1"/>
  <c r="TFN55" i="3"/>
  <c r="TEO55" i="3"/>
  <c r="TEP55" i="3" s="1"/>
  <c r="TEQ55" i="3" s="1"/>
  <c r="TER55" i="3" s="1"/>
  <c r="TES55" i="3" s="1"/>
  <c r="TET55" i="3" s="1"/>
  <c r="TEU55" i="3" s="1"/>
  <c r="TEV55" i="3" s="1"/>
  <c r="TEW55" i="3" s="1"/>
  <c r="TEX55" i="3"/>
  <c r="TDY55" i="3"/>
  <c r="TDZ55" i="3" s="1"/>
  <c r="TEA55" i="3" s="1"/>
  <c r="TEB55" i="3" s="1"/>
  <c r="TEC55" i="3" s="1"/>
  <c r="TED55" i="3" s="1"/>
  <c r="TEE55" i="3" s="1"/>
  <c r="TEF55" i="3" s="1"/>
  <c r="TEG55" i="3" s="1"/>
  <c r="TEH55" i="3"/>
  <c r="TDI55" i="3"/>
  <c r="TDJ55" i="3" s="1"/>
  <c r="TDK55" i="3" s="1"/>
  <c r="TDL55" i="3" s="1"/>
  <c r="TDM55" i="3" s="1"/>
  <c r="TDN55" i="3" s="1"/>
  <c r="TDO55" i="3" s="1"/>
  <c r="TDP55" i="3" s="1"/>
  <c r="TDQ55" i="3" s="1"/>
  <c r="TDR55" i="3"/>
  <c r="TCS55" i="3"/>
  <c r="TCT55" i="3" s="1"/>
  <c r="TCU55" i="3" s="1"/>
  <c r="TCV55" i="3" s="1"/>
  <c r="TCW55" i="3" s="1"/>
  <c r="TCX55" i="3" s="1"/>
  <c r="TCY55" i="3" s="1"/>
  <c r="TCZ55" i="3" s="1"/>
  <c r="TDA55" i="3" s="1"/>
  <c r="TDB55" i="3"/>
  <c r="TCC55" i="3"/>
  <c r="TCD55" i="3" s="1"/>
  <c r="TCE55" i="3" s="1"/>
  <c r="TCF55" i="3" s="1"/>
  <c r="TCG55" i="3" s="1"/>
  <c r="TCH55" i="3" s="1"/>
  <c r="TCI55" i="3" s="1"/>
  <c r="TCJ55" i="3" s="1"/>
  <c r="TCK55" i="3" s="1"/>
  <c r="TCL55" i="3"/>
  <c r="TBM55" i="3"/>
  <c r="TBN55" i="3" s="1"/>
  <c r="TBO55" i="3" s="1"/>
  <c r="TBP55" i="3" s="1"/>
  <c r="TBQ55" i="3" s="1"/>
  <c r="TBR55" i="3" s="1"/>
  <c r="TBS55" i="3" s="1"/>
  <c r="TBT55" i="3" s="1"/>
  <c r="TBU55" i="3" s="1"/>
  <c r="TBV55" i="3"/>
  <c r="TAW55" i="3"/>
  <c r="TAX55" i="3" s="1"/>
  <c r="TAY55" i="3" s="1"/>
  <c r="TAZ55" i="3" s="1"/>
  <c r="TBA55" i="3" s="1"/>
  <c r="TBB55" i="3" s="1"/>
  <c r="TBC55" i="3" s="1"/>
  <c r="TBD55" i="3" s="1"/>
  <c r="TBE55" i="3" s="1"/>
  <c r="TBF55" i="3"/>
  <c r="TAG55" i="3"/>
  <c r="TAH55" i="3" s="1"/>
  <c r="TAI55" i="3" s="1"/>
  <c r="TAJ55" i="3" s="1"/>
  <c r="TAK55" i="3" s="1"/>
  <c r="TAL55" i="3" s="1"/>
  <c r="TAM55" i="3" s="1"/>
  <c r="TAN55" i="3" s="1"/>
  <c r="TAO55" i="3" s="1"/>
  <c r="TAP55" i="3"/>
  <c r="SZQ55" i="3"/>
  <c r="SZR55" i="3" s="1"/>
  <c r="SZS55" i="3" s="1"/>
  <c r="SZT55" i="3" s="1"/>
  <c r="SZU55" i="3" s="1"/>
  <c r="SZV55" i="3" s="1"/>
  <c r="SZW55" i="3" s="1"/>
  <c r="SZX55" i="3" s="1"/>
  <c r="SZY55" i="3" s="1"/>
  <c r="SZZ55" i="3"/>
  <c r="SZA55" i="3"/>
  <c r="SZB55" i="3" s="1"/>
  <c r="SZC55" i="3" s="1"/>
  <c r="SZD55" i="3" s="1"/>
  <c r="SZE55" i="3" s="1"/>
  <c r="SZF55" i="3" s="1"/>
  <c r="SZG55" i="3" s="1"/>
  <c r="SZH55" i="3" s="1"/>
  <c r="SZI55" i="3" s="1"/>
  <c r="SZJ55" i="3"/>
  <c r="SYK55" i="3"/>
  <c r="SYL55" i="3" s="1"/>
  <c r="SYM55" i="3" s="1"/>
  <c r="SYN55" i="3" s="1"/>
  <c r="SYO55" i="3" s="1"/>
  <c r="SYP55" i="3" s="1"/>
  <c r="SYQ55" i="3" s="1"/>
  <c r="SYR55" i="3" s="1"/>
  <c r="SYS55" i="3" s="1"/>
  <c r="SYT55" i="3"/>
  <c r="SXU55" i="3"/>
  <c r="SXV55" i="3" s="1"/>
  <c r="SXW55" i="3" s="1"/>
  <c r="SXX55" i="3" s="1"/>
  <c r="SXY55" i="3" s="1"/>
  <c r="SXZ55" i="3" s="1"/>
  <c r="SYA55" i="3" s="1"/>
  <c r="SYB55" i="3" s="1"/>
  <c r="SYC55" i="3" s="1"/>
  <c r="SYD55" i="3"/>
  <c r="SXE55" i="3"/>
  <c r="SXF55" i="3" s="1"/>
  <c r="SXG55" i="3" s="1"/>
  <c r="SXH55" i="3" s="1"/>
  <c r="SXI55" i="3" s="1"/>
  <c r="SXJ55" i="3" s="1"/>
  <c r="SXK55" i="3" s="1"/>
  <c r="SXL55" i="3" s="1"/>
  <c r="SXM55" i="3" s="1"/>
  <c r="SXN55" i="3"/>
  <c r="SWO55" i="3"/>
  <c r="SWP55" i="3" s="1"/>
  <c r="SWQ55" i="3" s="1"/>
  <c r="SWR55" i="3" s="1"/>
  <c r="SWS55" i="3" s="1"/>
  <c r="SWT55" i="3" s="1"/>
  <c r="SWU55" i="3" s="1"/>
  <c r="SWV55" i="3" s="1"/>
  <c r="SWW55" i="3" s="1"/>
  <c r="SWX55" i="3"/>
  <c r="SVY55" i="3"/>
  <c r="SVZ55" i="3" s="1"/>
  <c r="SWA55" i="3" s="1"/>
  <c r="SWB55" i="3" s="1"/>
  <c r="SWC55" i="3" s="1"/>
  <c r="SWD55" i="3" s="1"/>
  <c r="SWE55" i="3" s="1"/>
  <c r="SWF55" i="3" s="1"/>
  <c r="SWG55" i="3" s="1"/>
  <c r="SWH55" i="3"/>
  <c r="SVI55" i="3"/>
  <c r="SVJ55" i="3" s="1"/>
  <c r="SVK55" i="3" s="1"/>
  <c r="SVL55" i="3" s="1"/>
  <c r="SVM55" i="3" s="1"/>
  <c r="SVN55" i="3" s="1"/>
  <c r="SVO55" i="3" s="1"/>
  <c r="SVP55" i="3" s="1"/>
  <c r="SVQ55" i="3" s="1"/>
  <c r="SVR55" i="3"/>
  <c r="SUS55" i="3"/>
  <c r="SUT55" i="3" s="1"/>
  <c r="SUU55" i="3" s="1"/>
  <c r="SUV55" i="3" s="1"/>
  <c r="SUW55" i="3" s="1"/>
  <c r="SUX55" i="3" s="1"/>
  <c r="SUY55" i="3" s="1"/>
  <c r="SUZ55" i="3" s="1"/>
  <c r="SVA55" i="3" s="1"/>
  <c r="SVB55" i="3"/>
  <c r="SUC55" i="3"/>
  <c r="SUD55" i="3" s="1"/>
  <c r="SUE55" i="3" s="1"/>
  <c r="SUF55" i="3" s="1"/>
  <c r="SUG55" i="3" s="1"/>
  <c r="SUH55" i="3" s="1"/>
  <c r="SUI55" i="3" s="1"/>
  <c r="SUJ55" i="3" s="1"/>
  <c r="SUK55" i="3" s="1"/>
  <c r="SUL55" i="3"/>
  <c r="STM55" i="3"/>
  <c r="STN55" i="3" s="1"/>
  <c r="STO55" i="3" s="1"/>
  <c r="STP55" i="3" s="1"/>
  <c r="STQ55" i="3" s="1"/>
  <c r="STR55" i="3" s="1"/>
  <c r="STS55" i="3" s="1"/>
  <c r="STT55" i="3" s="1"/>
  <c r="STU55" i="3" s="1"/>
  <c r="STV55" i="3"/>
  <c r="SSW55" i="3"/>
  <c r="SSX55" i="3" s="1"/>
  <c r="SSY55" i="3" s="1"/>
  <c r="SSZ55" i="3" s="1"/>
  <c r="STA55" i="3" s="1"/>
  <c r="STB55" i="3" s="1"/>
  <c r="STC55" i="3" s="1"/>
  <c r="STD55" i="3" s="1"/>
  <c r="STE55" i="3" s="1"/>
  <c r="STF55" i="3"/>
  <c r="SSG55" i="3"/>
  <c r="SSH55" i="3" s="1"/>
  <c r="SSI55" i="3" s="1"/>
  <c r="SSJ55" i="3" s="1"/>
  <c r="SSK55" i="3" s="1"/>
  <c r="SSL55" i="3" s="1"/>
  <c r="SSM55" i="3" s="1"/>
  <c r="SSN55" i="3" s="1"/>
  <c r="SSO55" i="3" s="1"/>
  <c r="SSP55" i="3"/>
  <c r="SRQ55" i="3"/>
  <c r="SRR55" i="3" s="1"/>
  <c r="SRS55" i="3" s="1"/>
  <c r="SRT55" i="3" s="1"/>
  <c r="SRU55" i="3" s="1"/>
  <c r="SRV55" i="3" s="1"/>
  <c r="SRW55" i="3" s="1"/>
  <c r="SRX55" i="3" s="1"/>
  <c r="SRY55" i="3" s="1"/>
  <c r="SRZ55" i="3"/>
  <c r="SRA55" i="3"/>
  <c r="SRB55" i="3" s="1"/>
  <c r="SRC55" i="3" s="1"/>
  <c r="SRD55" i="3" s="1"/>
  <c r="SRE55" i="3" s="1"/>
  <c r="SRF55" i="3" s="1"/>
  <c r="SRG55" i="3" s="1"/>
  <c r="SRH55" i="3" s="1"/>
  <c r="SRI55" i="3" s="1"/>
  <c r="SRJ55" i="3"/>
  <c r="SQK55" i="3"/>
  <c r="SQL55" i="3" s="1"/>
  <c r="SQM55" i="3" s="1"/>
  <c r="SQN55" i="3" s="1"/>
  <c r="SQO55" i="3" s="1"/>
  <c r="SQP55" i="3" s="1"/>
  <c r="SQQ55" i="3" s="1"/>
  <c r="SQR55" i="3" s="1"/>
  <c r="SQS55" i="3" s="1"/>
  <c r="SQT55" i="3"/>
  <c r="SPU55" i="3"/>
  <c r="SPV55" i="3" s="1"/>
  <c r="SPW55" i="3" s="1"/>
  <c r="SPX55" i="3" s="1"/>
  <c r="SPY55" i="3" s="1"/>
  <c r="SPZ55" i="3" s="1"/>
  <c r="SQA55" i="3" s="1"/>
  <c r="SQB55" i="3" s="1"/>
  <c r="SQC55" i="3" s="1"/>
  <c r="SQD55" i="3"/>
  <c r="SPE55" i="3"/>
  <c r="SPF55" i="3" s="1"/>
  <c r="SPG55" i="3" s="1"/>
  <c r="SPH55" i="3" s="1"/>
  <c r="SPI55" i="3" s="1"/>
  <c r="SPJ55" i="3" s="1"/>
  <c r="SPK55" i="3" s="1"/>
  <c r="SPL55" i="3" s="1"/>
  <c r="SPM55" i="3" s="1"/>
  <c r="SPN55" i="3"/>
  <c r="SOO55" i="3"/>
  <c r="SOP55" i="3" s="1"/>
  <c r="SOQ55" i="3" s="1"/>
  <c r="SOR55" i="3" s="1"/>
  <c r="SOS55" i="3" s="1"/>
  <c r="SOT55" i="3" s="1"/>
  <c r="SOU55" i="3" s="1"/>
  <c r="SOV55" i="3" s="1"/>
  <c r="SOW55" i="3" s="1"/>
  <c r="SOX55" i="3"/>
  <c r="SNY55" i="3"/>
  <c r="SNZ55" i="3" s="1"/>
  <c r="SOA55" i="3" s="1"/>
  <c r="SOB55" i="3" s="1"/>
  <c r="SOC55" i="3" s="1"/>
  <c r="SOD55" i="3" s="1"/>
  <c r="SOE55" i="3" s="1"/>
  <c r="SOF55" i="3" s="1"/>
  <c r="SOG55" i="3" s="1"/>
  <c r="SOH55" i="3"/>
  <c r="SNI55" i="3"/>
  <c r="SNJ55" i="3" s="1"/>
  <c r="SNK55" i="3" s="1"/>
  <c r="SNL55" i="3" s="1"/>
  <c r="SNM55" i="3" s="1"/>
  <c r="SNN55" i="3" s="1"/>
  <c r="SNO55" i="3" s="1"/>
  <c r="SNP55" i="3" s="1"/>
  <c r="SNQ55" i="3" s="1"/>
  <c r="SNR55" i="3"/>
  <c r="SMS55" i="3"/>
  <c r="SMT55" i="3" s="1"/>
  <c r="SMU55" i="3" s="1"/>
  <c r="SMV55" i="3" s="1"/>
  <c r="SMW55" i="3" s="1"/>
  <c r="SMX55" i="3" s="1"/>
  <c r="SMY55" i="3" s="1"/>
  <c r="SMZ55" i="3" s="1"/>
  <c r="SNA55" i="3" s="1"/>
  <c r="SNB55" i="3"/>
  <c r="SMC55" i="3"/>
  <c r="SMD55" i="3" s="1"/>
  <c r="SME55" i="3" s="1"/>
  <c r="SMF55" i="3" s="1"/>
  <c r="SMG55" i="3" s="1"/>
  <c r="SMH55" i="3" s="1"/>
  <c r="SMI55" i="3" s="1"/>
  <c r="SMJ55" i="3" s="1"/>
  <c r="SMK55" i="3" s="1"/>
  <c r="SML55" i="3"/>
  <c r="SLM55" i="3"/>
  <c r="SLN55" i="3" s="1"/>
  <c r="SLO55" i="3" s="1"/>
  <c r="SLP55" i="3" s="1"/>
  <c r="SLQ55" i="3" s="1"/>
  <c r="SLR55" i="3" s="1"/>
  <c r="SLS55" i="3" s="1"/>
  <c r="SLT55" i="3" s="1"/>
  <c r="SLU55" i="3" s="1"/>
  <c r="SLV55" i="3"/>
  <c r="SKW55" i="3"/>
  <c r="SKX55" i="3" s="1"/>
  <c r="SKY55" i="3" s="1"/>
  <c r="SKZ55" i="3" s="1"/>
  <c r="SLA55" i="3" s="1"/>
  <c r="SLB55" i="3" s="1"/>
  <c r="SLC55" i="3" s="1"/>
  <c r="SLD55" i="3" s="1"/>
  <c r="SLE55" i="3" s="1"/>
  <c r="SLF55" i="3"/>
  <c r="SKG55" i="3"/>
  <c r="SKH55" i="3" s="1"/>
  <c r="SKI55" i="3" s="1"/>
  <c r="SKJ55" i="3" s="1"/>
  <c r="SKK55" i="3" s="1"/>
  <c r="SKL55" i="3" s="1"/>
  <c r="SKM55" i="3" s="1"/>
  <c r="SKN55" i="3" s="1"/>
  <c r="SKO55" i="3" s="1"/>
  <c r="SKP55" i="3"/>
  <c r="SJQ55" i="3"/>
  <c r="SJR55" i="3" s="1"/>
  <c r="SJS55" i="3" s="1"/>
  <c r="SJT55" i="3" s="1"/>
  <c r="SJU55" i="3" s="1"/>
  <c r="SJV55" i="3" s="1"/>
  <c r="SJW55" i="3" s="1"/>
  <c r="SJX55" i="3" s="1"/>
  <c r="SJY55" i="3" s="1"/>
  <c r="SJZ55" i="3"/>
  <c r="SJA55" i="3"/>
  <c r="SJB55" i="3" s="1"/>
  <c r="SJC55" i="3" s="1"/>
  <c r="SJD55" i="3" s="1"/>
  <c r="SJE55" i="3" s="1"/>
  <c r="SJF55" i="3" s="1"/>
  <c r="SJG55" i="3" s="1"/>
  <c r="SJH55" i="3" s="1"/>
  <c r="SJI55" i="3" s="1"/>
  <c r="SJJ55" i="3"/>
  <c r="SIK55" i="3"/>
  <c r="SIL55" i="3" s="1"/>
  <c r="SIM55" i="3" s="1"/>
  <c r="SIN55" i="3" s="1"/>
  <c r="SIO55" i="3" s="1"/>
  <c r="SIP55" i="3" s="1"/>
  <c r="SIQ55" i="3" s="1"/>
  <c r="SIR55" i="3" s="1"/>
  <c r="SIS55" i="3" s="1"/>
  <c r="SIT55" i="3"/>
  <c r="SHU55" i="3"/>
  <c r="SHV55" i="3" s="1"/>
  <c r="SHW55" i="3" s="1"/>
  <c r="SHX55" i="3" s="1"/>
  <c r="SHY55" i="3" s="1"/>
  <c r="SHZ55" i="3" s="1"/>
  <c r="SIA55" i="3" s="1"/>
  <c r="SIB55" i="3" s="1"/>
  <c r="SIC55" i="3" s="1"/>
  <c r="SID55" i="3"/>
  <c r="SHE55" i="3"/>
  <c r="SHF55" i="3" s="1"/>
  <c r="SHG55" i="3" s="1"/>
  <c r="SHH55" i="3" s="1"/>
  <c r="SHI55" i="3" s="1"/>
  <c r="SHJ55" i="3" s="1"/>
  <c r="SHK55" i="3" s="1"/>
  <c r="SHL55" i="3" s="1"/>
  <c r="SHM55" i="3" s="1"/>
  <c r="SHN55" i="3"/>
  <c r="SGO55" i="3"/>
  <c r="SGP55" i="3" s="1"/>
  <c r="SGQ55" i="3" s="1"/>
  <c r="SGR55" i="3" s="1"/>
  <c r="SGS55" i="3" s="1"/>
  <c r="SGT55" i="3" s="1"/>
  <c r="SGU55" i="3" s="1"/>
  <c r="SGV55" i="3" s="1"/>
  <c r="SGW55" i="3" s="1"/>
  <c r="SGX55" i="3"/>
  <c r="SFY55" i="3"/>
  <c r="SFZ55" i="3" s="1"/>
  <c r="SGA55" i="3" s="1"/>
  <c r="SGB55" i="3" s="1"/>
  <c r="SGC55" i="3" s="1"/>
  <c r="SGD55" i="3" s="1"/>
  <c r="SGE55" i="3" s="1"/>
  <c r="SGF55" i="3" s="1"/>
  <c r="SGG55" i="3" s="1"/>
  <c r="SGH55" i="3"/>
  <c r="SFI55" i="3"/>
  <c r="SFJ55" i="3" s="1"/>
  <c r="SFK55" i="3" s="1"/>
  <c r="SFL55" i="3" s="1"/>
  <c r="SFM55" i="3" s="1"/>
  <c r="SFN55" i="3" s="1"/>
  <c r="SFO55" i="3" s="1"/>
  <c r="SFP55" i="3" s="1"/>
  <c r="SFQ55" i="3" s="1"/>
  <c r="SFR55" i="3"/>
  <c r="SES55" i="3"/>
  <c r="SET55" i="3" s="1"/>
  <c r="SEU55" i="3" s="1"/>
  <c r="SEV55" i="3" s="1"/>
  <c r="SEW55" i="3" s="1"/>
  <c r="SEX55" i="3" s="1"/>
  <c r="SEY55" i="3" s="1"/>
  <c r="SEZ55" i="3" s="1"/>
  <c r="SFA55" i="3" s="1"/>
  <c r="SFB55" i="3"/>
  <c r="SEC55" i="3"/>
  <c r="SED55" i="3" s="1"/>
  <c r="SEE55" i="3" s="1"/>
  <c r="SEF55" i="3" s="1"/>
  <c r="SEG55" i="3" s="1"/>
  <c r="SEH55" i="3" s="1"/>
  <c r="SEI55" i="3" s="1"/>
  <c r="SEJ55" i="3" s="1"/>
  <c r="SEK55" i="3" s="1"/>
  <c r="SEL55" i="3"/>
  <c r="SDM55" i="3"/>
  <c r="SDN55" i="3" s="1"/>
  <c r="SDO55" i="3" s="1"/>
  <c r="SDP55" i="3" s="1"/>
  <c r="SDQ55" i="3" s="1"/>
  <c r="SDR55" i="3" s="1"/>
  <c r="SDS55" i="3" s="1"/>
  <c r="SDT55" i="3" s="1"/>
  <c r="SDU55" i="3" s="1"/>
  <c r="SDV55" i="3"/>
  <c r="SCW55" i="3"/>
  <c r="SCX55" i="3" s="1"/>
  <c r="SCY55" i="3" s="1"/>
  <c r="SCZ55" i="3" s="1"/>
  <c r="SDA55" i="3" s="1"/>
  <c r="SDB55" i="3" s="1"/>
  <c r="SDC55" i="3" s="1"/>
  <c r="SDD55" i="3" s="1"/>
  <c r="SDE55" i="3" s="1"/>
  <c r="SDF55" i="3"/>
  <c r="SCG55" i="3"/>
  <c r="SCH55" i="3" s="1"/>
  <c r="SCI55" i="3" s="1"/>
  <c r="SCJ55" i="3" s="1"/>
  <c r="SCK55" i="3" s="1"/>
  <c r="SCL55" i="3" s="1"/>
  <c r="SCM55" i="3" s="1"/>
  <c r="SCN55" i="3" s="1"/>
  <c r="SCO55" i="3" s="1"/>
  <c r="SCP55" i="3"/>
  <c r="SBQ55" i="3"/>
  <c r="SBR55" i="3" s="1"/>
  <c r="SBS55" i="3" s="1"/>
  <c r="SBT55" i="3" s="1"/>
  <c r="SBU55" i="3" s="1"/>
  <c r="SBV55" i="3" s="1"/>
  <c r="SBW55" i="3" s="1"/>
  <c r="SBX55" i="3" s="1"/>
  <c r="SBY55" i="3" s="1"/>
  <c r="SBZ55" i="3"/>
  <c r="SBA55" i="3"/>
  <c r="SBB55" i="3" s="1"/>
  <c r="SBC55" i="3" s="1"/>
  <c r="SBD55" i="3" s="1"/>
  <c r="SBE55" i="3" s="1"/>
  <c r="SBF55" i="3" s="1"/>
  <c r="SBG55" i="3" s="1"/>
  <c r="SBH55" i="3" s="1"/>
  <c r="SBI55" i="3" s="1"/>
  <c r="SBJ55" i="3"/>
  <c r="SAK55" i="3"/>
  <c r="SAL55" i="3" s="1"/>
  <c r="SAM55" i="3" s="1"/>
  <c r="SAN55" i="3" s="1"/>
  <c r="SAO55" i="3" s="1"/>
  <c r="SAP55" i="3" s="1"/>
  <c r="SAQ55" i="3" s="1"/>
  <c r="SAR55" i="3" s="1"/>
  <c r="SAS55" i="3" s="1"/>
  <c r="SAT55" i="3"/>
  <c r="RZU55" i="3"/>
  <c r="RZV55" i="3" s="1"/>
  <c r="RZW55" i="3" s="1"/>
  <c r="RZX55" i="3" s="1"/>
  <c r="RZY55" i="3" s="1"/>
  <c r="RZZ55" i="3" s="1"/>
  <c r="SAA55" i="3" s="1"/>
  <c r="SAB55" i="3" s="1"/>
  <c r="SAC55" i="3" s="1"/>
  <c r="SAD55" i="3"/>
  <c r="RZE55" i="3"/>
  <c r="RZF55" i="3" s="1"/>
  <c r="RZG55" i="3" s="1"/>
  <c r="RZH55" i="3" s="1"/>
  <c r="RZI55" i="3" s="1"/>
  <c r="RZJ55" i="3" s="1"/>
  <c r="RZK55" i="3" s="1"/>
  <c r="RZL55" i="3" s="1"/>
  <c r="RZM55" i="3" s="1"/>
  <c r="RZN55" i="3"/>
  <c r="RYO55" i="3"/>
  <c r="RYP55" i="3" s="1"/>
  <c r="RYQ55" i="3" s="1"/>
  <c r="RYR55" i="3" s="1"/>
  <c r="RYS55" i="3" s="1"/>
  <c r="RYT55" i="3" s="1"/>
  <c r="RYU55" i="3" s="1"/>
  <c r="RYV55" i="3" s="1"/>
  <c r="RYW55" i="3" s="1"/>
  <c r="RYX55" i="3"/>
  <c r="RXY55" i="3"/>
  <c r="RXZ55" i="3" s="1"/>
  <c r="RYA55" i="3" s="1"/>
  <c r="RYB55" i="3" s="1"/>
  <c r="RYC55" i="3" s="1"/>
  <c r="RYD55" i="3" s="1"/>
  <c r="RYE55" i="3" s="1"/>
  <c r="RYF55" i="3" s="1"/>
  <c r="RYG55" i="3" s="1"/>
  <c r="RYH55" i="3"/>
  <c r="RXI55" i="3"/>
  <c r="RXJ55" i="3" s="1"/>
  <c r="RXK55" i="3" s="1"/>
  <c r="RXL55" i="3" s="1"/>
  <c r="RXM55" i="3" s="1"/>
  <c r="RXN55" i="3" s="1"/>
  <c r="RXO55" i="3" s="1"/>
  <c r="RXP55" i="3" s="1"/>
  <c r="RXQ55" i="3" s="1"/>
  <c r="RXR55" i="3"/>
  <c r="RWS55" i="3"/>
  <c r="RWT55" i="3" s="1"/>
  <c r="RWU55" i="3" s="1"/>
  <c r="RWV55" i="3" s="1"/>
  <c r="RWW55" i="3" s="1"/>
  <c r="RWX55" i="3" s="1"/>
  <c r="RWY55" i="3" s="1"/>
  <c r="RWZ55" i="3" s="1"/>
  <c r="RXA55" i="3" s="1"/>
  <c r="RXB55" i="3"/>
  <c r="RWC55" i="3"/>
  <c r="RWD55" i="3" s="1"/>
  <c r="RWE55" i="3" s="1"/>
  <c r="RWF55" i="3" s="1"/>
  <c r="RWG55" i="3" s="1"/>
  <c r="RWH55" i="3" s="1"/>
  <c r="RWI55" i="3" s="1"/>
  <c r="RWJ55" i="3" s="1"/>
  <c r="RWK55" i="3" s="1"/>
  <c r="RWL55" i="3"/>
  <c r="RVM55" i="3"/>
  <c r="RVN55" i="3" s="1"/>
  <c r="RVO55" i="3" s="1"/>
  <c r="RVP55" i="3" s="1"/>
  <c r="RVQ55" i="3" s="1"/>
  <c r="RVR55" i="3" s="1"/>
  <c r="RVS55" i="3" s="1"/>
  <c r="RVT55" i="3" s="1"/>
  <c r="RVU55" i="3" s="1"/>
  <c r="RVV55" i="3"/>
  <c r="RUW55" i="3"/>
  <c r="RUX55" i="3" s="1"/>
  <c r="RUY55" i="3" s="1"/>
  <c r="RUZ55" i="3" s="1"/>
  <c r="RVA55" i="3" s="1"/>
  <c r="RVB55" i="3" s="1"/>
  <c r="RVC55" i="3" s="1"/>
  <c r="RVD55" i="3" s="1"/>
  <c r="RVE55" i="3" s="1"/>
  <c r="RVF55" i="3"/>
  <c r="RUG55" i="3"/>
  <c r="RUH55" i="3" s="1"/>
  <c r="RUI55" i="3" s="1"/>
  <c r="RUJ55" i="3" s="1"/>
  <c r="RUK55" i="3" s="1"/>
  <c r="RUL55" i="3" s="1"/>
  <c r="RUM55" i="3" s="1"/>
  <c r="RUN55" i="3" s="1"/>
  <c r="RUO55" i="3" s="1"/>
  <c r="RUP55" i="3"/>
  <c r="RTQ55" i="3"/>
  <c r="RTR55" i="3" s="1"/>
  <c r="RTS55" i="3" s="1"/>
  <c r="RTT55" i="3" s="1"/>
  <c r="RTU55" i="3" s="1"/>
  <c r="RTV55" i="3" s="1"/>
  <c r="RTW55" i="3" s="1"/>
  <c r="RTX55" i="3" s="1"/>
  <c r="RTY55" i="3" s="1"/>
  <c r="RTZ55" i="3"/>
  <c r="RTA55" i="3"/>
  <c r="RTB55" i="3" s="1"/>
  <c r="RTC55" i="3" s="1"/>
  <c r="RTD55" i="3" s="1"/>
  <c r="RTE55" i="3" s="1"/>
  <c r="RTF55" i="3" s="1"/>
  <c r="RTG55" i="3" s="1"/>
  <c r="RTH55" i="3" s="1"/>
  <c r="RTI55" i="3" s="1"/>
  <c r="RTJ55" i="3"/>
  <c r="RSK55" i="3"/>
  <c r="RSL55" i="3" s="1"/>
  <c r="RSM55" i="3" s="1"/>
  <c r="RSN55" i="3" s="1"/>
  <c r="RSO55" i="3" s="1"/>
  <c r="RSP55" i="3" s="1"/>
  <c r="RSQ55" i="3" s="1"/>
  <c r="RSR55" i="3" s="1"/>
  <c r="RSS55" i="3" s="1"/>
  <c r="RST55" i="3"/>
  <c r="RRU55" i="3"/>
  <c r="RRV55" i="3" s="1"/>
  <c r="RRW55" i="3" s="1"/>
  <c r="RRX55" i="3" s="1"/>
  <c r="RRY55" i="3" s="1"/>
  <c r="RRZ55" i="3" s="1"/>
  <c r="RSA55" i="3" s="1"/>
  <c r="RSB55" i="3" s="1"/>
  <c r="RSC55" i="3" s="1"/>
  <c r="RSD55" i="3"/>
  <c r="RRE55" i="3"/>
  <c r="RRF55" i="3" s="1"/>
  <c r="RRG55" i="3" s="1"/>
  <c r="RRH55" i="3" s="1"/>
  <c r="RRI55" i="3" s="1"/>
  <c r="RRJ55" i="3" s="1"/>
  <c r="RRK55" i="3" s="1"/>
  <c r="RRL55" i="3" s="1"/>
  <c r="RRM55" i="3" s="1"/>
  <c r="RRN55" i="3"/>
  <c r="RQO55" i="3"/>
  <c r="RQP55" i="3" s="1"/>
  <c r="RQQ55" i="3" s="1"/>
  <c r="RQR55" i="3" s="1"/>
  <c r="RQS55" i="3" s="1"/>
  <c r="RQT55" i="3" s="1"/>
  <c r="RQU55" i="3" s="1"/>
  <c r="RQV55" i="3" s="1"/>
  <c r="RQW55" i="3" s="1"/>
  <c r="RQX55" i="3"/>
  <c r="RPY55" i="3"/>
  <c r="RPZ55" i="3" s="1"/>
  <c r="RQA55" i="3" s="1"/>
  <c r="RQB55" i="3" s="1"/>
  <c r="RQC55" i="3" s="1"/>
  <c r="RQD55" i="3" s="1"/>
  <c r="RQE55" i="3" s="1"/>
  <c r="RQF55" i="3" s="1"/>
  <c r="RQG55" i="3" s="1"/>
  <c r="RQH55" i="3"/>
  <c r="RPI55" i="3"/>
  <c r="RPJ55" i="3" s="1"/>
  <c r="RPK55" i="3" s="1"/>
  <c r="RPL55" i="3" s="1"/>
  <c r="RPM55" i="3" s="1"/>
  <c r="RPN55" i="3" s="1"/>
  <c r="RPO55" i="3" s="1"/>
  <c r="RPP55" i="3" s="1"/>
  <c r="RPQ55" i="3" s="1"/>
  <c r="RPR55" i="3"/>
  <c r="ROS55" i="3"/>
  <c r="ROT55" i="3" s="1"/>
  <c r="ROU55" i="3" s="1"/>
  <c r="ROV55" i="3" s="1"/>
  <c r="ROW55" i="3" s="1"/>
  <c r="ROX55" i="3" s="1"/>
  <c r="ROY55" i="3" s="1"/>
  <c r="ROZ55" i="3" s="1"/>
  <c r="RPA55" i="3" s="1"/>
  <c r="RPB55" i="3"/>
  <c r="ROC55" i="3"/>
  <c r="ROD55" i="3" s="1"/>
  <c r="ROE55" i="3" s="1"/>
  <c r="ROF55" i="3" s="1"/>
  <c r="ROG55" i="3" s="1"/>
  <c r="ROH55" i="3" s="1"/>
  <c r="ROI55" i="3" s="1"/>
  <c r="ROJ55" i="3" s="1"/>
  <c r="ROK55" i="3" s="1"/>
  <c r="ROL55" i="3"/>
  <c r="RNM55" i="3"/>
  <c r="RNN55" i="3" s="1"/>
  <c r="RNO55" i="3" s="1"/>
  <c r="RNP55" i="3" s="1"/>
  <c r="RNQ55" i="3" s="1"/>
  <c r="RNR55" i="3" s="1"/>
  <c r="RNS55" i="3" s="1"/>
  <c r="RNT55" i="3" s="1"/>
  <c r="RNU55" i="3" s="1"/>
  <c r="RNV55" i="3"/>
  <c r="RMW55" i="3"/>
  <c r="RMX55" i="3" s="1"/>
  <c r="RMY55" i="3" s="1"/>
  <c r="RMZ55" i="3" s="1"/>
  <c r="RNA55" i="3" s="1"/>
  <c r="RNB55" i="3" s="1"/>
  <c r="RNC55" i="3" s="1"/>
  <c r="RND55" i="3" s="1"/>
  <c r="RNE55" i="3" s="1"/>
  <c r="RNF55" i="3"/>
  <c r="RMG55" i="3"/>
  <c r="RMH55" i="3" s="1"/>
  <c r="RMI55" i="3" s="1"/>
  <c r="RMJ55" i="3" s="1"/>
  <c r="RMK55" i="3" s="1"/>
  <c r="RML55" i="3" s="1"/>
  <c r="RMM55" i="3" s="1"/>
  <c r="RMN55" i="3" s="1"/>
  <c r="RMO55" i="3" s="1"/>
  <c r="RMP55" i="3"/>
  <c r="RLQ55" i="3"/>
  <c r="RLR55" i="3" s="1"/>
  <c r="RLS55" i="3" s="1"/>
  <c r="RLT55" i="3" s="1"/>
  <c r="RLU55" i="3" s="1"/>
  <c r="RLV55" i="3" s="1"/>
  <c r="RLW55" i="3" s="1"/>
  <c r="RLX55" i="3" s="1"/>
  <c r="RLY55" i="3" s="1"/>
  <c r="RLZ55" i="3"/>
  <c r="RLA55" i="3"/>
  <c r="RLB55" i="3" s="1"/>
  <c r="RLC55" i="3" s="1"/>
  <c r="RLD55" i="3" s="1"/>
  <c r="RLE55" i="3" s="1"/>
  <c r="RLF55" i="3" s="1"/>
  <c r="RLG55" i="3" s="1"/>
  <c r="RLH55" i="3" s="1"/>
  <c r="RLI55" i="3" s="1"/>
  <c r="RLJ55" i="3"/>
  <c r="RKK55" i="3"/>
  <c r="RKL55" i="3" s="1"/>
  <c r="RKM55" i="3" s="1"/>
  <c r="RKN55" i="3" s="1"/>
  <c r="RKO55" i="3" s="1"/>
  <c r="RKP55" i="3" s="1"/>
  <c r="RKQ55" i="3" s="1"/>
  <c r="RKR55" i="3" s="1"/>
  <c r="RKS55" i="3" s="1"/>
  <c r="RKT55" i="3"/>
  <c r="RJU55" i="3"/>
  <c r="RJV55" i="3" s="1"/>
  <c r="RJW55" i="3" s="1"/>
  <c r="RJX55" i="3" s="1"/>
  <c r="RJY55" i="3" s="1"/>
  <c r="RJZ55" i="3" s="1"/>
  <c r="RKA55" i="3" s="1"/>
  <c r="RKB55" i="3" s="1"/>
  <c r="RKC55" i="3" s="1"/>
  <c r="RKD55" i="3"/>
  <c r="RJE55" i="3"/>
  <c r="RJF55" i="3" s="1"/>
  <c r="RJG55" i="3" s="1"/>
  <c r="RJH55" i="3" s="1"/>
  <c r="RJI55" i="3" s="1"/>
  <c r="RJJ55" i="3" s="1"/>
  <c r="RJK55" i="3" s="1"/>
  <c r="RJL55" i="3" s="1"/>
  <c r="RJM55" i="3" s="1"/>
  <c r="RJN55" i="3"/>
  <c r="RIO55" i="3"/>
  <c r="RIP55" i="3" s="1"/>
  <c r="RIQ55" i="3" s="1"/>
  <c r="RIR55" i="3" s="1"/>
  <c r="RIS55" i="3" s="1"/>
  <c r="RIT55" i="3" s="1"/>
  <c r="RIU55" i="3" s="1"/>
  <c r="RIV55" i="3" s="1"/>
  <c r="RIW55" i="3" s="1"/>
  <c r="RIX55" i="3"/>
  <c r="RHY55" i="3"/>
  <c r="RHZ55" i="3" s="1"/>
  <c r="RIA55" i="3" s="1"/>
  <c r="RIB55" i="3" s="1"/>
  <c r="RIC55" i="3" s="1"/>
  <c r="RID55" i="3" s="1"/>
  <c r="RIE55" i="3" s="1"/>
  <c r="RIF55" i="3" s="1"/>
  <c r="RIG55" i="3" s="1"/>
  <c r="RIH55" i="3"/>
  <c r="RHI55" i="3"/>
  <c r="RHJ55" i="3" s="1"/>
  <c r="RHK55" i="3" s="1"/>
  <c r="RHL55" i="3" s="1"/>
  <c r="RHM55" i="3" s="1"/>
  <c r="RHN55" i="3" s="1"/>
  <c r="RHO55" i="3" s="1"/>
  <c r="RHP55" i="3" s="1"/>
  <c r="RHQ55" i="3" s="1"/>
  <c r="RHR55" i="3"/>
  <c r="RGS55" i="3"/>
  <c r="RGT55" i="3" s="1"/>
  <c r="RGU55" i="3" s="1"/>
  <c r="RGV55" i="3" s="1"/>
  <c r="RGW55" i="3" s="1"/>
  <c r="RGX55" i="3" s="1"/>
  <c r="RGY55" i="3" s="1"/>
  <c r="RGZ55" i="3" s="1"/>
  <c r="RHA55" i="3" s="1"/>
  <c r="RHB55" i="3"/>
  <c r="RGC55" i="3"/>
  <c r="RGD55" i="3" s="1"/>
  <c r="RGE55" i="3" s="1"/>
  <c r="RGF55" i="3" s="1"/>
  <c r="RGG55" i="3" s="1"/>
  <c r="RGH55" i="3" s="1"/>
  <c r="RGI55" i="3" s="1"/>
  <c r="RGJ55" i="3" s="1"/>
  <c r="RGK55" i="3" s="1"/>
  <c r="RGL55" i="3"/>
  <c r="RFM55" i="3"/>
  <c r="RFN55" i="3" s="1"/>
  <c r="RFO55" i="3" s="1"/>
  <c r="RFP55" i="3" s="1"/>
  <c r="RFQ55" i="3" s="1"/>
  <c r="RFR55" i="3" s="1"/>
  <c r="RFS55" i="3" s="1"/>
  <c r="RFT55" i="3" s="1"/>
  <c r="RFU55" i="3" s="1"/>
  <c r="RFV55" i="3"/>
  <c r="REW55" i="3"/>
  <c r="REX55" i="3" s="1"/>
  <c r="REY55" i="3" s="1"/>
  <c r="REZ55" i="3" s="1"/>
  <c r="RFA55" i="3" s="1"/>
  <c r="RFB55" i="3" s="1"/>
  <c r="RFC55" i="3" s="1"/>
  <c r="RFD55" i="3" s="1"/>
  <c r="RFE55" i="3" s="1"/>
  <c r="RFF55" i="3"/>
  <c r="REG55" i="3"/>
  <c r="REH55" i="3" s="1"/>
  <c r="REI55" i="3" s="1"/>
  <c r="REJ55" i="3" s="1"/>
  <c r="REK55" i="3" s="1"/>
  <c r="REL55" i="3" s="1"/>
  <c r="REM55" i="3" s="1"/>
  <c r="REN55" i="3" s="1"/>
  <c r="REO55" i="3" s="1"/>
  <c r="REP55" i="3"/>
  <c r="RDQ55" i="3"/>
  <c r="RDR55" i="3" s="1"/>
  <c r="RDS55" i="3" s="1"/>
  <c r="RDT55" i="3" s="1"/>
  <c r="RDU55" i="3" s="1"/>
  <c r="RDV55" i="3" s="1"/>
  <c r="RDW55" i="3" s="1"/>
  <c r="RDX55" i="3" s="1"/>
  <c r="RDY55" i="3" s="1"/>
  <c r="RDZ55" i="3"/>
  <c r="RDA55" i="3"/>
  <c r="RDB55" i="3" s="1"/>
  <c r="RDC55" i="3" s="1"/>
  <c r="RDD55" i="3" s="1"/>
  <c r="RDE55" i="3" s="1"/>
  <c r="RDF55" i="3" s="1"/>
  <c r="RDG55" i="3" s="1"/>
  <c r="RDH55" i="3" s="1"/>
  <c r="RDI55" i="3" s="1"/>
  <c r="RDJ55" i="3"/>
  <c r="RCK55" i="3"/>
  <c r="RCL55" i="3" s="1"/>
  <c r="RCM55" i="3" s="1"/>
  <c r="RCN55" i="3" s="1"/>
  <c r="RCO55" i="3" s="1"/>
  <c r="RCP55" i="3" s="1"/>
  <c r="RCQ55" i="3" s="1"/>
  <c r="RCR55" i="3" s="1"/>
  <c r="RCS55" i="3" s="1"/>
  <c r="RCT55" i="3"/>
  <c r="RBU55" i="3"/>
  <c r="RBV55" i="3" s="1"/>
  <c r="RBW55" i="3" s="1"/>
  <c r="RBX55" i="3" s="1"/>
  <c r="RBY55" i="3" s="1"/>
  <c r="RBZ55" i="3" s="1"/>
  <c r="RCA55" i="3" s="1"/>
  <c r="RCB55" i="3" s="1"/>
  <c r="RCC55" i="3" s="1"/>
  <c r="RCD55" i="3"/>
  <c r="RBE55" i="3"/>
  <c r="RBF55" i="3" s="1"/>
  <c r="RBG55" i="3" s="1"/>
  <c r="RBH55" i="3" s="1"/>
  <c r="RBI55" i="3" s="1"/>
  <c r="RBJ55" i="3" s="1"/>
  <c r="RBK55" i="3" s="1"/>
  <c r="RBL55" i="3" s="1"/>
  <c r="RBM55" i="3" s="1"/>
  <c r="RBN55" i="3"/>
  <c r="RAO55" i="3"/>
  <c r="RAP55" i="3" s="1"/>
  <c r="RAQ55" i="3" s="1"/>
  <c r="RAR55" i="3" s="1"/>
  <c r="RAS55" i="3" s="1"/>
  <c r="RAT55" i="3" s="1"/>
  <c r="RAU55" i="3" s="1"/>
  <c r="RAV55" i="3" s="1"/>
  <c r="RAW55" i="3" s="1"/>
  <c r="RAX55" i="3"/>
  <c r="QZY55" i="3"/>
  <c r="QZZ55" i="3" s="1"/>
  <c r="RAA55" i="3" s="1"/>
  <c r="RAB55" i="3" s="1"/>
  <c r="RAC55" i="3" s="1"/>
  <c r="RAD55" i="3" s="1"/>
  <c r="RAE55" i="3" s="1"/>
  <c r="RAF55" i="3" s="1"/>
  <c r="RAG55" i="3" s="1"/>
  <c r="RAH55" i="3"/>
  <c r="QZI55" i="3"/>
  <c r="QZJ55" i="3" s="1"/>
  <c r="QZK55" i="3" s="1"/>
  <c r="QZL55" i="3" s="1"/>
  <c r="QZM55" i="3" s="1"/>
  <c r="QZN55" i="3" s="1"/>
  <c r="QZO55" i="3" s="1"/>
  <c r="QZP55" i="3" s="1"/>
  <c r="QZQ55" i="3" s="1"/>
  <c r="QZR55" i="3"/>
  <c r="QYS55" i="3"/>
  <c r="QYT55" i="3" s="1"/>
  <c r="QYU55" i="3" s="1"/>
  <c r="QYV55" i="3" s="1"/>
  <c r="QYW55" i="3" s="1"/>
  <c r="QYX55" i="3" s="1"/>
  <c r="QYY55" i="3" s="1"/>
  <c r="QYZ55" i="3" s="1"/>
  <c r="QZA55" i="3" s="1"/>
  <c r="QZB55" i="3"/>
  <c r="QYC55" i="3"/>
  <c r="QYD55" i="3" s="1"/>
  <c r="QYE55" i="3" s="1"/>
  <c r="QYF55" i="3" s="1"/>
  <c r="QYG55" i="3" s="1"/>
  <c r="QYH55" i="3" s="1"/>
  <c r="QYI55" i="3" s="1"/>
  <c r="QYJ55" i="3" s="1"/>
  <c r="QYK55" i="3" s="1"/>
  <c r="QYL55" i="3"/>
  <c r="QXM55" i="3"/>
  <c r="QXN55" i="3" s="1"/>
  <c r="QXO55" i="3" s="1"/>
  <c r="QXP55" i="3" s="1"/>
  <c r="QXQ55" i="3" s="1"/>
  <c r="QXR55" i="3" s="1"/>
  <c r="QXS55" i="3" s="1"/>
  <c r="QXT55" i="3" s="1"/>
  <c r="QXU55" i="3" s="1"/>
  <c r="QXV55" i="3"/>
  <c r="QWW55" i="3"/>
  <c r="QWX55" i="3" s="1"/>
  <c r="QWY55" i="3" s="1"/>
  <c r="QWZ55" i="3" s="1"/>
  <c r="QXA55" i="3" s="1"/>
  <c r="QXB55" i="3" s="1"/>
  <c r="QXC55" i="3" s="1"/>
  <c r="QXD55" i="3" s="1"/>
  <c r="QXE55" i="3" s="1"/>
  <c r="QXF55" i="3"/>
  <c r="QWG55" i="3"/>
  <c r="QWH55" i="3" s="1"/>
  <c r="QWI55" i="3" s="1"/>
  <c r="QWJ55" i="3" s="1"/>
  <c r="QWK55" i="3" s="1"/>
  <c r="QWL55" i="3" s="1"/>
  <c r="QWM55" i="3" s="1"/>
  <c r="QWN55" i="3" s="1"/>
  <c r="QWO55" i="3" s="1"/>
  <c r="QWP55" i="3"/>
  <c r="QVQ55" i="3"/>
  <c r="QVR55" i="3" s="1"/>
  <c r="QVS55" i="3" s="1"/>
  <c r="QVT55" i="3" s="1"/>
  <c r="QVU55" i="3" s="1"/>
  <c r="QVV55" i="3" s="1"/>
  <c r="QVW55" i="3" s="1"/>
  <c r="QVX55" i="3" s="1"/>
  <c r="QVY55" i="3" s="1"/>
  <c r="QVZ55" i="3"/>
  <c r="QVA55" i="3"/>
  <c r="QVB55" i="3" s="1"/>
  <c r="QVC55" i="3" s="1"/>
  <c r="QVD55" i="3" s="1"/>
  <c r="QVE55" i="3" s="1"/>
  <c r="QVF55" i="3" s="1"/>
  <c r="QVG55" i="3" s="1"/>
  <c r="QVH55" i="3" s="1"/>
  <c r="QVI55" i="3" s="1"/>
  <c r="QVJ55" i="3"/>
  <c r="QUK55" i="3"/>
  <c r="QUL55" i="3" s="1"/>
  <c r="QUM55" i="3" s="1"/>
  <c r="QUN55" i="3" s="1"/>
  <c r="QUO55" i="3" s="1"/>
  <c r="QUP55" i="3" s="1"/>
  <c r="QUQ55" i="3" s="1"/>
  <c r="QUR55" i="3" s="1"/>
  <c r="QUS55" i="3" s="1"/>
  <c r="QUT55" i="3"/>
  <c r="QTU55" i="3"/>
  <c r="QTV55" i="3" s="1"/>
  <c r="QTW55" i="3" s="1"/>
  <c r="QTX55" i="3" s="1"/>
  <c r="QTY55" i="3" s="1"/>
  <c r="QTZ55" i="3" s="1"/>
  <c r="QUA55" i="3" s="1"/>
  <c r="QUB55" i="3" s="1"/>
  <c r="QUC55" i="3" s="1"/>
  <c r="QUD55" i="3"/>
  <c r="QTE55" i="3"/>
  <c r="QTF55" i="3" s="1"/>
  <c r="QTG55" i="3" s="1"/>
  <c r="QTH55" i="3" s="1"/>
  <c r="QTI55" i="3" s="1"/>
  <c r="QTJ55" i="3" s="1"/>
  <c r="QTK55" i="3" s="1"/>
  <c r="QTL55" i="3" s="1"/>
  <c r="QTM55" i="3" s="1"/>
  <c r="QTN55" i="3"/>
  <c r="QSO55" i="3"/>
  <c r="QSP55" i="3" s="1"/>
  <c r="QSQ55" i="3" s="1"/>
  <c r="QSR55" i="3" s="1"/>
  <c r="QSS55" i="3" s="1"/>
  <c r="QST55" i="3" s="1"/>
  <c r="QSU55" i="3" s="1"/>
  <c r="QSV55" i="3" s="1"/>
  <c r="QSW55" i="3" s="1"/>
  <c r="QSX55" i="3"/>
  <c r="QRY55" i="3"/>
  <c r="QRZ55" i="3" s="1"/>
  <c r="QSA55" i="3" s="1"/>
  <c r="QSB55" i="3" s="1"/>
  <c r="QSC55" i="3" s="1"/>
  <c r="QSD55" i="3" s="1"/>
  <c r="QSE55" i="3" s="1"/>
  <c r="QSF55" i="3" s="1"/>
  <c r="QSG55" i="3" s="1"/>
  <c r="QSH55" i="3"/>
  <c r="QRI55" i="3"/>
  <c r="QRJ55" i="3" s="1"/>
  <c r="QRK55" i="3" s="1"/>
  <c r="QRL55" i="3" s="1"/>
  <c r="QRM55" i="3" s="1"/>
  <c r="QRN55" i="3" s="1"/>
  <c r="QRO55" i="3" s="1"/>
  <c r="QRP55" i="3" s="1"/>
  <c r="QRQ55" i="3" s="1"/>
  <c r="QRR55" i="3"/>
  <c r="QQS55" i="3"/>
  <c r="QQT55" i="3" s="1"/>
  <c r="QQU55" i="3" s="1"/>
  <c r="QQV55" i="3" s="1"/>
  <c r="QQW55" i="3" s="1"/>
  <c r="QQX55" i="3" s="1"/>
  <c r="QQY55" i="3" s="1"/>
  <c r="QQZ55" i="3" s="1"/>
  <c r="QRA55" i="3" s="1"/>
  <c r="QRB55" i="3"/>
  <c r="QQC55" i="3"/>
  <c r="QQD55" i="3" s="1"/>
  <c r="QQE55" i="3" s="1"/>
  <c r="QQF55" i="3" s="1"/>
  <c r="QQG55" i="3" s="1"/>
  <c r="QQH55" i="3" s="1"/>
  <c r="QQI55" i="3" s="1"/>
  <c r="QQJ55" i="3" s="1"/>
  <c r="QQK55" i="3" s="1"/>
  <c r="QQL55" i="3"/>
  <c r="QPM55" i="3"/>
  <c r="QPN55" i="3" s="1"/>
  <c r="QPO55" i="3" s="1"/>
  <c r="QPP55" i="3" s="1"/>
  <c r="QPQ55" i="3" s="1"/>
  <c r="QPR55" i="3" s="1"/>
  <c r="QPS55" i="3" s="1"/>
  <c r="QPT55" i="3" s="1"/>
  <c r="QPU55" i="3" s="1"/>
  <c r="QPV55" i="3"/>
  <c r="QOW55" i="3"/>
  <c r="QOX55" i="3" s="1"/>
  <c r="QOY55" i="3" s="1"/>
  <c r="QOZ55" i="3" s="1"/>
  <c r="QPA55" i="3" s="1"/>
  <c r="QPB55" i="3" s="1"/>
  <c r="QPC55" i="3" s="1"/>
  <c r="QPD55" i="3" s="1"/>
  <c r="QPE55" i="3" s="1"/>
  <c r="QPF55" i="3"/>
  <c r="QOG55" i="3"/>
  <c r="QOH55" i="3" s="1"/>
  <c r="QOI55" i="3" s="1"/>
  <c r="QOJ55" i="3" s="1"/>
  <c r="QOK55" i="3" s="1"/>
  <c r="QOL55" i="3" s="1"/>
  <c r="QOM55" i="3" s="1"/>
  <c r="QON55" i="3" s="1"/>
  <c r="QOO55" i="3" s="1"/>
  <c r="QOP55" i="3"/>
  <c r="QNQ55" i="3"/>
  <c r="QNR55" i="3" s="1"/>
  <c r="QNS55" i="3" s="1"/>
  <c r="QNT55" i="3" s="1"/>
  <c r="QNU55" i="3" s="1"/>
  <c r="QNV55" i="3" s="1"/>
  <c r="QNW55" i="3" s="1"/>
  <c r="QNX55" i="3" s="1"/>
  <c r="QNY55" i="3" s="1"/>
  <c r="QNZ55" i="3"/>
  <c r="QNA55" i="3"/>
  <c r="QNB55" i="3" s="1"/>
  <c r="QNC55" i="3" s="1"/>
  <c r="QND55" i="3" s="1"/>
  <c r="QNE55" i="3" s="1"/>
  <c r="QNF55" i="3" s="1"/>
  <c r="QNG55" i="3" s="1"/>
  <c r="QNH55" i="3" s="1"/>
  <c r="QNI55" i="3" s="1"/>
  <c r="QNJ55" i="3"/>
  <c r="QMK55" i="3"/>
  <c r="QML55" i="3" s="1"/>
  <c r="QMM55" i="3" s="1"/>
  <c r="QMN55" i="3" s="1"/>
  <c r="QMO55" i="3" s="1"/>
  <c r="QMP55" i="3" s="1"/>
  <c r="QMQ55" i="3" s="1"/>
  <c r="QMR55" i="3" s="1"/>
  <c r="QMS55" i="3" s="1"/>
  <c r="QMT55" i="3"/>
  <c r="QLU55" i="3"/>
  <c r="QLV55" i="3" s="1"/>
  <c r="QLW55" i="3" s="1"/>
  <c r="QLX55" i="3" s="1"/>
  <c r="QLY55" i="3" s="1"/>
  <c r="QLZ55" i="3" s="1"/>
  <c r="QMA55" i="3" s="1"/>
  <c r="QMB55" i="3" s="1"/>
  <c r="QMC55" i="3" s="1"/>
  <c r="QMD55" i="3"/>
  <c r="QLE55" i="3"/>
  <c r="QLF55" i="3" s="1"/>
  <c r="QLG55" i="3" s="1"/>
  <c r="QLH55" i="3" s="1"/>
  <c r="QLI55" i="3" s="1"/>
  <c r="QLJ55" i="3" s="1"/>
  <c r="QLK55" i="3" s="1"/>
  <c r="QLL55" i="3" s="1"/>
  <c r="QLM55" i="3" s="1"/>
  <c r="QLN55" i="3"/>
  <c r="QKO55" i="3"/>
  <c r="QKP55" i="3" s="1"/>
  <c r="QKQ55" i="3" s="1"/>
  <c r="QKR55" i="3" s="1"/>
  <c r="QKS55" i="3" s="1"/>
  <c r="QKT55" i="3" s="1"/>
  <c r="QKU55" i="3" s="1"/>
  <c r="QKV55" i="3" s="1"/>
  <c r="QKW55" i="3" s="1"/>
  <c r="QKX55" i="3"/>
  <c r="QJY55" i="3"/>
  <c r="QJZ55" i="3" s="1"/>
  <c r="QKA55" i="3" s="1"/>
  <c r="QKB55" i="3" s="1"/>
  <c r="QKC55" i="3" s="1"/>
  <c r="QKD55" i="3" s="1"/>
  <c r="QKE55" i="3" s="1"/>
  <c r="QKF55" i="3" s="1"/>
  <c r="QKG55" i="3" s="1"/>
  <c r="QKH55" i="3"/>
  <c r="QJI55" i="3"/>
  <c r="QJJ55" i="3" s="1"/>
  <c r="QJK55" i="3" s="1"/>
  <c r="QJL55" i="3" s="1"/>
  <c r="QJM55" i="3" s="1"/>
  <c r="QJN55" i="3" s="1"/>
  <c r="QJO55" i="3" s="1"/>
  <c r="QJP55" i="3" s="1"/>
  <c r="QJQ55" i="3" s="1"/>
  <c r="QJR55" i="3"/>
  <c r="QIS55" i="3"/>
  <c r="QIT55" i="3" s="1"/>
  <c r="QIU55" i="3" s="1"/>
  <c r="QIV55" i="3" s="1"/>
  <c r="QIW55" i="3" s="1"/>
  <c r="QIX55" i="3" s="1"/>
  <c r="QIY55" i="3" s="1"/>
  <c r="QIZ55" i="3" s="1"/>
  <c r="QJA55" i="3" s="1"/>
  <c r="QJB55" i="3"/>
  <c r="QIC55" i="3"/>
  <c r="QID55" i="3" s="1"/>
  <c r="QIE55" i="3" s="1"/>
  <c r="QIF55" i="3" s="1"/>
  <c r="QIG55" i="3" s="1"/>
  <c r="QIH55" i="3" s="1"/>
  <c r="QII55" i="3" s="1"/>
  <c r="QIJ55" i="3" s="1"/>
  <c r="QIK55" i="3" s="1"/>
  <c r="QIL55" i="3"/>
  <c r="QHM55" i="3"/>
  <c r="QHN55" i="3" s="1"/>
  <c r="QHO55" i="3" s="1"/>
  <c r="QHP55" i="3" s="1"/>
  <c r="QHQ55" i="3" s="1"/>
  <c r="QHR55" i="3" s="1"/>
  <c r="QHS55" i="3" s="1"/>
  <c r="QHT55" i="3" s="1"/>
  <c r="QHU55" i="3" s="1"/>
  <c r="QHV55" i="3"/>
  <c r="QGW55" i="3"/>
  <c r="QGX55" i="3" s="1"/>
  <c r="QGY55" i="3" s="1"/>
  <c r="QGZ55" i="3" s="1"/>
  <c r="QHA55" i="3" s="1"/>
  <c r="QHB55" i="3" s="1"/>
  <c r="QHC55" i="3" s="1"/>
  <c r="QHD55" i="3" s="1"/>
  <c r="QHE55" i="3" s="1"/>
  <c r="QHF55" i="3"/>
  <c r="QGG55" i="3"/>
  <c r="QGH55" i="3" s="1"/>
  <c r="QGI55" i="3" s="1"/>
  <c r="QGJ55" i="3" s="1"/>
  <c r="QGK55" i="3" s="1"/>
  <c r="QGL55" i="3" s="1"/>
  <c r="QGM55" i="3" s="1"/>
  <c r="QGN55" i="3" s="1"/>
  <c r="QGO55" i="3" s="1"/>
  <c r="QGP55" i="3"/>
  <c r="QFQ55" i="3"/>
  <c r="QFR55" i="3" s="1"/>
  <c r="QFS55" i="3" s="1"/>
  <c r="QFT55" i="3" s="1"/>
  <c r="QFU55" i="3" s="1"/>
  <c r="QFV55" i="3" s="1"/>
  <c r="QFW55" i="3" s="1"/>
  <c r="QFX55" i="3" s="1"/>
  <c r="QFY55" i="3" s="1"/>
  <c r="QFZ55" i="3"/>
  <c r="QFA55" i="3"/>
  <c r="QFB55" i="3" s="1"/>
  <c r="QFC55" i="3" s="1"/>
  <c r="QFD55" i="3" s="1"/>
  <c r="QFE55" i="3" s="1"/>
  <c r="QFF55" i="3" s="1"/>
  <c r="QFG55" i="3" s="1"/>
  <c r="QFH55" i="3" s="1"/>
  <c r="QFI55" i="3" s="1"/>
  <c r="QFJ55" i="3"/>
  <c r="QEK55" i="3"/>
  <c r="QEL55" i="3" s="1"/>
  <c r="QEM55" i="3" s="1"/>
  <c r="QEN55" i="3" s="1"/>
  <c r="QEO55" i="3" s="1"/>
  <c r="QEP55" i="3" s="1"/>
  <c r="QEQ55" i="3" s="1"/>
  <c r="QER55" i="3" s="1"/>
  <c r="QES55" i="3" s="1"/>
  <c r="QET55" i="3"/>
  <c r="QDU55" i="3"/>
  <c r="QDV55" i="3" s="1"/>
  <c r="QDW55" i="3" s="1"/>
  <c r="QDX55" i="3" s="1"/>
  <c r="QDY55" i="3" s="1"/>
  <c r="QDZ55" i="3" s="1"/>
  <c r="QEA55" i="3" s="1"/>
  <c r="QEB55" i="3" s="1"/>
  <c r="QEC55" i="3" s="1"/>
  <c r="QED55" i="3"/>
  <c r="QDE55" i="3"/>
  <c r="QDF55" i="3" s="1"/>
  <c r="QDG55" i="3" s="1"/>
  <c r="QDH55" i="3" s="1"/>
  <c r="QDI55" i="3" s="1"/>
  <c r="QDJ55" i="3" s="1"/>
  <c r="QDK55" i="3" s="1"/>
  <c r="QDL55" i="3" s="1"/>
  <c r="QDM55" i="3" s="1"/>
  <c r="QDN55" i="3"/>
  <c r="QCO55" i="3"/>
  <c r="QCP55" i="3" s="1"/>
  <c r="QCQ55" i="3" s="1"/>
  <c r="QCR55" i="3" s="1"/>
  <c r="QCS55" i="3" s="1"/>
  <c r="QCT55" i="3" s="1"/>
  <c r="QCU55" i="3" s="1"/>
  <c r="QCV55" i="3" s="1"/>
  <c r="QCW55" i="3" s="1"/>
  <c r="QCX55" i="3"/>
  <c r="QBY55" i="3"/>
  <c r="QBZ55" i="3" s="1"/>
  <c r="QCA55" i="3" s="1"/>
  <c r="QCB55" i="3" s="1"/>
  <c r="QCC55" i="3" s="1"/>
  <c r="QCD55" i="3" s="1"/>
  <c r="QCE55" i="3" s="1"/>
  <c r="QCF55" i="3" s="1"/>
  <c r="QCG55" i="3" s="1"/>
  <c r="QCH55" i="3"/>
  <c r="QBI55" i="3"/>
  <c r="QBJ55" i="3" s="1"/>
  <c r="QBK55" i="3" s="1"/>
  <c r="QBL55" i="3" s="1"/>
  <c r="QBM55" i="3" s="1"/>
  <c r="QBN55" i="3" s="1"/>
  <c r="QBO55" i="3" s="1"/>
  <c r="QBP55" i="3" s="1"/>
  <c r="QBQ55" i="3" s="1"/>
  <c r="QBR55" i="3"/>
  <c r="QAS55" i="3"/>
  <c r="QAT55" i="3" s="1"/>
  <c r="QAU55" i="3" s="1"/>
  <c r="QAV55" i="3" s="1"/>
  <c r="QAW55" i="3" s="1"/>
  <c r="QAX55" i="3" s="1"/>
  <c r="QAY55" i="3" s="1"/>
  <c r="QAZ55" i="3" s="1"/>
  <c r="QBA55" i="3" s="1"/>
  <c r="QBB55" i="3"/>
  <c r="QAC55" i="3"/>
  <c r="QAD55" i="3" s="1"/>
  <c r="QAE55" i="3" s="1"/>
  <c r="QAF55" i="3" s="1"/>
  <c r="QAG55" i="3" s="1"/>
  <c r="QAH55" i="3" s="1"/>
  <c r="QAI55" i="3" s="1"/>
  <c r="QAJ55" i="3" s="1"/>
  <c r="QAK55" i="3" s="1"/>
  <c r="QAL55" i="3"/>
  <c r="PZM55" i="3"/>
  <c r="PZN55" i="3" s="1"/>
  <c r="PZO55" i="3" s="1"/>
  <c r="PZP55" i="3" s="1"/>
  <c r="PZQ55" i="3" s="1"/>
  <c r="PZR55" i="3" s="1"/>
  <c r="PZS55" i="3" s="1"/>
  <c r="PZT55" i="3" s="1"/>
  <c r="PZU55" i="3" s="1"/>
  <c r="PZV55" i="3"/>
  <c r="PYW55" i="3"/>
  <c r="PYX55" i="3" s="1"/>
  <c r="PYY55" i="3" s="1"/>
  <c r="PYZ55" i="3" s="1"/>
  <c r="PZA55" i="3" s="1"/>
  <c r="PZB55" i="3" s="1"/>
  <c r="PZC55" i="3" s="1"/>
  <c r="PZD55" i="3" s="1"/>
  <c r="PZE55" i="3" s="1"/>
  <c r="PZF55" i="3"/>
  <c r="PYG55" i="3"/>
  <c r="PYH55" i="3" s="1"/>
  <c r="PYI55" i="3" s="1"/>
  <c r="PYJ55" i="3" s="1"/>
  <c r="PYK55" i="3" s="1"/>
  <c r="PYL55" i="3" s="1"/>
  <c r="PYM55" i="3" s="1"/>
  <c r="PYN55" i="3" s="1"/>
  <c r="PYO55" i="3" s="1"/>
  <c r="PYP55" i="3"/>
  <c r="PXQ55" i="3"/>
  <c r="PXR55" i="3" s="1"/>
  <c r="PXS55" i="3" s="1"/>
  <c r="PXT55" i="3" s="1"/>
  <c r="PXU55" i="3" s="1"/>
  <c r="PXV55" i="3" s="1"/>
  <c r="PXW55" i="3" s="1"/>
  <c r="PXX55" i="3" s="1"/>
  <c r="PXY55" i="3" s="1"/>
  <c r="PXZ55" i="3"/>
  <c r="PXA55" i="3"/>
  <c r="PXB55" i="3" s="1"/>
  <c r="PXC55" i="3" s="1"/>
  <c r="PXD55" i="3" s="1"/>
  <c r="PXE55" i="3" s="1"/>
  <c r="PXF55" i="3" s="1"/>
  <c r="PXG55" i="3" s="1"/>
  <c r="PXH55" i="3" s="1"/>
  <c r="PXI55" i="3" s="1"/>
  <c r="PXJ55" i="3"/>
  <c r="PWK55" i="3"/>
  <c r="PWL55" i="3" s="1"/>
  <c r="PWM55" i="3" s="1"/>
  <c r="PWN55" i="3" s="1"/>
  <c r="PWO55" i="3" s="1"/>
  <c r="PWP55" i="3" s="1"/>
  <c r="PWQ55" i="3" s="1"/>
  <c r="PWR55" i="3" s="1"/>
  <c r="PWS55" i="3" s="1"/>
  <c r="PWT55" i="3"/>
  <c r="PVU55" i="3"/>
  <c r="PVV55" i="3" s="1"/>
  <c r="PVW55" i="3" s="1"/>
  <c r="PVX55" i="3" s="1"/>
  <c r="PVY55" i="3" s="1"/>
  <c r="PVZ55" i="3" s="1"/>
  <c r="PWA55" i="3" s="1"/>
  <c r="PWB55" i="3" s="1"/>
  <c r="PWC55" i="3" s="1"/>
  <c r="PWD55" i="3"/>
  <c r="PVE55" i="3"/>
  <c r="PVF55" i="3" s="1"/>
  <c r="PVG55" i="3" s="1"/>
  <c r="PVH55" i="3" s="1"/>
  <c r="PVI55" i="3" s="1"/>
  <c r="PVJ55" i="3" s="1"/>
  <c r="PVK55" i="3" s="1"/>
  <c r="PVL55" i="3" s="1"/>
  <c r="PVM55" i="3" s="1"/>
  <c r="PVN55" i="3"/>
  <c r="PUO55" i="3"/>
  <c r="PUP55" i="3" s="1"/>
  <c r="PUQ55" i="3" s="1"/>
  <c r="PUR55" i="3" s="1"/>
  <c r="PUS55" i="3" s="1"/>
  <c r="PUT55" i="3" s="1"/>
  <c r="PUU55" i="3" s="1"/>
  <c r="PUV55" i="3" s="1"/>
  <c r="PUW55" i="3" s="1"/>
  <c r="PUX55" i="3"/>
  <c r="PTY55" i="3"/>
  <c r="PTZ55" i="3" s="1"/>
  <c r="PUA55" i="3" s="1"/>
  <c r="PUB55" i="3" s="1"/>
  <c r="PUC55" i="3" s="1"/>
  <c r="PUD55" i="3" s="1"/>
  <c r="PUE55" i="3" s="1"/>
  <c r="PUF55" i="3" s="1"/>
  <c r="PUG55" i="3" s="1"/>
  <c r="PUH55" i="3"/>
  <c r="PTI55" i="3"/>
  <c r="PTJ55" i="3" s="1"/>
  <c r="PTK55" i="3" s="1"/>
  <c r="PTL55" i="3" s="1"/>
  <c r="PTM55" i="3" s="1"/>
  <c r="PTN55" i="3" s="1"/>
  <c r="PTO55" i="3" s="1"/>
  <c r="PTP55" i="3" s="1"/>
  <c r="PTQ55" i="3" s="1"/>
  <c r="PTR55" i="3"/>
  <c r="PSS55" i="3"/>
  <c r="PST55" i="3" s="1"/>
  <c r="PSU55" i="3" s="1"/>
  <c r="PSV55" i="3" s="1"/>
  <c r="PSW55" i="3" s="1"/>
  <c r="PSX55" i="3" s="1"/>
  <c r="PSY55" i="3" s="1"/>
  <c r="PSZ55" i="3" s="1"/>
  <c r="PTA55" i="3" s="1"/>
  <c r="PTB55" i="3"/>
  <c r="PSC55" i="3"/>
  <c r="PSD55" i="3" s="1"/>
  <c r="PSE55" i="3" s="1"/>
  <c r="PSF55" i="3" s="1"/>
  <c r="PSG55" i="3" s="1"/>
  <c r="PSH55" i="3" s="1"/>
  <c r="PSI55" i="3" s="1"/>
  <c r="PSJ55" i="3" s="1"/>
  <c r="PSK55" i="3" s="1"/>
  <c r="PSL55" i="3"/>
  <c r="PRM55" i="3"/>
  <c r="PRN55" i="3" s="1"/>
  <c r="PRO55" i="3" s="1"/>
  <c r="PRP55" i="3" s="1"/>
  <c r="PRQ55" i="3" s="1"/>
  <c r="PRR55" i="3" s="1"/>
  <c r="PRS55" i="3" s="1"/>
  <c r="PRT55" i="3" s="1"/>
  <c r="PRU55" i="3" s="1"/>
  <c r="PRV55" i="3"/>
  <c r="PQW55" i="3"/>
  <c r="PQX55" i="3" s="1"/>
  <c r="PQY55" i="3" s="1"/>
  <c r="PQZ55" i="3" s="1"/>
  <c r="PRA55" i="3" s="1"/>
  <c r="PRB55" i="3" s="1"/>
  <c r="PRC55" i="3" s="1"/>
  <c r="PRD55" i="3" s="1"/>
  <c r="PRE55" i="3" s="1"/>
  <c r="PRF55" i="3"/>
  <c r="PQG55" i="3"/>
  <c r="PQH55" i="3" s="1"/>
  <c r="PQI55" i="3" s="1"/>
  <c r="PQJ55" i="3" s="1"/>
  <c r="PQK55" i="3" s="1"/>
  <c r="PQL55" i="3" s="1"/>
  <c r="PQM55" i="3" s="1"/>
  <c r="PQN55" i="3" s="1"/>
  <c r="PQO55" i="3" s="1"/>
  <c r="PQP55" i="3"/>
  <c r="PPQ55" i="3"/>
  <c r="PPR55" i="3" s="1"/>
  <c r="PPS55" i="3" s="1"/>
  <c r="PPT55" i="3" s="1"/>
  <c r="PPU55" i="3" s="1"/>
  <c r="PPV55" i="3" s="1"/>
  <c r="PPW55" i="3" s="1"/>
  <c r="PPX55" i="3" s="1"/>
  <c r="PPY55" i="3" s="1"/>
  <c r="PPZ55" i="3"/>
  <c r="PPA55" i="3"/>
  <c r="PPB55" i="3" s="1"/>
  <c r="PPC55" i="3" s="1"/>
  <c r="PPD55" i="3" s="1"/>
  <c r="PPE55" i="3" s="1"/>
  <c r="PPF55" i="3" s="1"/>
  <c r="PPG55" i="3" s="1"/>
  <c r="PPH55" i="3" s="1"/>
  <c r="PPI55" i="3" s="1"/>
  <c r="PPJ55" i="3"/>
  <c r="POK55" i="3"/>
  <c r="POL55" i="3" s="1"/>
  <c r="POM55" i="3" s="1"/>
  <c r="PON55" i="3" s="1"/>
  <c r="POO55" i="3" s="1"/>
  <c r="POP55" i="3" s="1"/>
  <c r="POQ55" i="3" s="1"/>
  <c r="POR55" i="3" s="1"/>
  <c r="POS55" i="3" s="1"/>
  <c r="POT55" i="3"/>
  <c r="PNU55" i="3"/>
  <c r="PNV55" i="3" s="1"/>
  <c r="PNW55" i="3" s="1"/>
  <c r="PNX55" i="3" s="1"/>
  <c r="PNY55" i="3" s="1"/>
  <c r="PNZ55" i="3" s="1"/>
  <c r="POA55" i="3" s="1"/>
  <c r="POB55" i="3" s="1"/>
  <c r="POC55" i="3" s="1"/>
  <c r="POD55" i="3"/>
  <c r="PNE55" i="3"/>
  <c r="PNF55" i="3" s="1"/>
  <c r="PNG55" i="3" s="1"/>
  <c r="PNH55" i="3" s="1"/>
  <c r="PNI55" i="3" s="1"/>
  <c r="PNJ55" i="3" s="1"/>
  <c r="PNK55" i="3" s="1"/>
  <c r="PNL55" i="3" s="1"/>
  <c r="PNM55" i="3" s="1"/>
  <c r="PNN55" i="3"/>
  <c r="PMO55" i="3"/>
  <c r="PMP55" i="3" s="1"/>
  <c r="PMQ55" i="3" s="1"/>
  <c r="PMR55" i="3" s="1"/>
  <c r="PMS55" i="3" s="1"/>
  <c r="PMT55" i="3" s="1"/>
  <c r="PMU55" i="3" s="1"/>
  <c r="PMV55" i="3" s="1"/>
  <c r="PMW55" i="3" s="1"/>
  <c r="PMX55" i="3"/>
  <c r="PLY55" i="3"/>
  <c r="PLZ55" i="3" s="1"/>
  <c r="PMA55" i="3" s="1"/>
  <c r="PMB55" i="3" s="1"/>
  <c r="PMC55" i="3" s="1"/>
  <c r="PMD55" i="3" s="1"/>
  <c r="PME55" i="3" s="1"/>
  <c r="PMF55" i="3" s="1"/>
  <c r="PMG55" i="3" s="1"/>
  <c r="PMH55" i="3"/>
  <c r="PLI55" i="3"/>
  <c r="PLJ55" i="3" s="1"/>
  <c r="PLK55" i="3" s="1"/>
  <c r="PLL55" i="3" s="1"/>
  <c r="PLM55" i="3" s="1"/>
  <c r="PLN55" i="3" s="1"/>
  <c r="PLO55" i="3" s="1"/>
  <c r="PLP55" i="3" s="1"/>
  <c r="PLQ55" i="3" s="1"/>
  <c r="PLR55" i="3"/>
  <c r="PKS55" i="3"/>
  <c r="PKT55" i="3" s="1"/>
  <c r="PKU55" i="3" s="1"/>
  <c r="PKV55" i="3" s="1"/>
  <c r="PKW55" i="3" s="1"/>
  <c r="PKX55" i="3" s="1"/>
  <c r="PKY55" i="3" s="1"/>
  <c r="PKZ55" i="3" s="1"/>
  <c r="PLA55" i="3" s="1"/>
  <c r="PLB55" i="3"/>
  <c r="PKC55" i="3"/>
  <c r="PKD55" i="3" s="1"/>
  <c r="PKE55" i="3" s="1"/>
  <c r="PKF55" i="3" s="1"/>
  <c r="PKG55" i="3" s="1"/>
  <c r="PKH55" i="3" s="1"/>
  <c r="PKI55" i="3" s="1"/>
  <c r="PKJ55" i="3" s="1"/>
  <c r="PKK55" i="3" s="1"/>
  <c r="PKL55" i="3"/>
  <c r="PJM55" i="3"/>
  <c r="PJN55" i="3" s="1"/>
  <c r="PJO55" i="3" s="1"/>
  <c r="PJP55" i="3" s="1"/>
  <c r="PJQ55" i="3" s="1"/>
  <c r="PJR55" i="3" s="1"/>
  <c r="PJS55" i="3" s="1"/>
  <c r="PJT55" i="3" s="1"/>
  <c r="PJU55" i="3" s="1"/>
  <c r="PJV55" i="3"/>
  <c r="PIW55" i="3"/>
  <c r="PIX55" i="3" s="1"/>
  <c r="PIY55" i="3" s="1"/>
  <c r="PIZ55" i="3" s="1"/>
  <c r="PJA55" i="3" s="1"/>
  <c r="PJB55" i="3" s="1"/>
  <c r="PJC55" i="3" s="1"/>
  <c r="PJD55" i="3" s="1"/>
  <c r="PJE55" i="3" s="1"/>
  <c r="PJF55" i="3"/>
  <c r="PIG55" i="3"/>
  <c r="PIH55" i="3" s="1"/>
  <c r="PII55" i="3" s="1"/>
  <c r="PIJ55" i="3" s="1"/>
  <c r="PIK55" i="3" s="1"/>
  <c r="PIL55" i="3" s="1"/>
  <c r="PIM55" i="3" s="1"/>
  <c r="PIN55" i="3" s="1"/>
  <c r="PIO55" i="3" s="1"/>
  <c r="PIP55" i="3"/>
  <c r="PHQ55" i="3"/>
  <c r="PHR55" i="3" s="1"/>
  <c r="PHS55" i="3" s="1"/>
  <c r="PHT55" i="3" s="1"/>
  <c r="PHU55" i="3" s="1"/>
  <c r="PHV55" i="3" s="1"/>
  <c r="PHW55" i="3" s="1"/>
  <c r="PHX55" i="3" s="1"/>
  <c r="PHY55" i="3" s="1"/>
  <c r="PHZ55" i="3"/>
  <c r="PHA55" i="3"/>
  <c r="PHB55" i="3" s="1"/>
  <c r="PHC55" i="3" s="1"/>
  <c r="PHD55" i="3" s="1"/>
  <c r="PHE55" i="3" s="1"/>
  <c r="PHF55" i="3" s="1"/>
  <c r="PHG55" i="3" s="1"/>
  <c r="PHH55" i="3" s="1"/>
  <c r="PHI55" i="3" s="1"/>
  <c r="PHJ55" i="3"/>
  <c r="PGK55" i="3"/>
  <c r="PGL55" i="3" s="1"/>
  <c r="PGM55" i="3" s="1"/>
  <c r="PGN55" i="3" s="1"/>
  <c r="PGO55" i="3" s="1"/>
  <c r="PGP55" i="3" s="1"/>
  <c r="PGQ55" i="3" s="1"/>
  <c r="PGR55" i="3" s="1"/>
  <c r="PGS55" i="3" s="1"/>
  <c r="PGT55" i="3"/>
  <c r="PFU55" i="3"/>
  <c r="PFV55" i="3" s="1"/>
  <c r="PFW55" i="3" s="1"/>
  <c r="PFX55" i="3" s="1"/>
  <c r="PFY55" i="3" s="1"/>
  <c r="PFZ55" i="3" s="1"/>
  <c r="PGA55" i="3" s="1"/>
  <c r="PGB55" i="3" s="1"/>
  <c r="PGC55" i="3" s="1"/>
  <c r="PGD55" i="3"/>
  <c r="PFE55" i="3"/>
  <c r="PFF55" i="3" s="1"/>
  <c r="PFG55" i="3" s="1"/>
  <c r="PFH55" i="3" s="1"/>
  <c r="PFI55" i="3" s="1"/>
  <c r="PFJ55" i="3" s="1"/>
  <c r="PFK55" i="3" s="1"/>
  <c r="PFL55" i="3" s="1"/>
  <c r="PFM55" i="3" s="1"/>
  <c r="PFN55" i="3"/>
  <c r="PEO55" i="3"/>
  <c r="PEP55" i="3" s="1"/>
  <c r="PEQ55" i="3" s="1"/>
  <c r="PER55" i="3" s="1"/>
  <c r="PES55" i="3" s="1"/>
  <c r="PET55" i="3" s="1"/>
  <c r="PEU55" i="3" s="1"/>
  <c r="PEV55" i="3" s="1"/>
  <c r="PEW55" i="3" s="1"/>
  <c r="PEX55" i="3"/>
  <c r="PDY55" i="3"/>
  <c r="PDZ55" i="3" s="1"/>
  <c r="PEA55" i="3" s="1"/>
  <c r="PEB55" i="3" s="1"/>
  <c r="PEC55" i="3" s="1"/>
  <c r="PED55" i="3" s="1"/>
  <c r="PEE55" i="3" s="1"/>
  <c r="PEF55" i="3" s="1"/>
  <c r="PEG55" i="3" s="1"/>
  <c r="PEH55" i="3"/>
  <c r="PDI55" i="3"/>
  <c r="PDJ55" i="3" s="1"/>
  <c r="PDK55" i="3" s="1"/>
  <c r="PDL55" i="3" s="1"/>
  <c r="PDM55" i="3" s="1"/>
  <c r="PDN55" i="3" s="1"/>
  <c r="PDO55" i="3" s="1"/>
  <c r="PDP55" i="3" s="1"/>
  <c r="PDQ55" i="3" s="1"/>
  <c r="PDR55" i="3"/>
  <c r="PCS55" i="3"/>
  <c r="PCT55" i="3" s="1"/>
  <c r="PCU55" i="3" s="1"/>
  <c r="PCV55" i="3" s="1"/>
  <c r="PCW55" i="3" s="1"/>
  <c r="PCX55" i="3" s="1"/>
  <c r="PCY55" i="3" s="1"/>
  <c r="PCZ55" i="3" s="1"/>
  <c r="PDA55" i="3" s="1"/>
  <c r="PDB55" i="3"/>
  <c r="PCC55" i="3"/>
  <c r="PCD55" i="3" s="1"/>
  <c r="PCE55" i="3" s="1"/>
  <c r="PCF55" i="3" s="1"/>
  <c r="PCG55" i="3" s="1"/>
  <c r="PCH55" i="3" s="1"/>
  <c r="PCI55" i="3" s="1"/>
  <c r="PCJ55" i="3" s="1"/>
  <c r="PCK55" i="3" s="1"/>
  <c r="PCL55" i="3"/>
  <c r="PBM55" i="3"/>
  <c r="PBN55" i="3" s="1"/>
  <c r="PBO55" i="3" s="1"/>
  <c r="PBP55" i="3" s="1"/>
  <c r="PBQ55" i="3" s="1"/>
  <c r="PBR55" i="3" s="1"/>
  <c r="PBS55" i="3" s="1"/>
  <c r="PBT55" i="3" s="1"/>
  <c r="PBU55" i="3" s="1"/>
  <c r="PBV55" i="3"/>
  <c r="PAW55" i="3"/>
  <c r="PAX55" i="3" s="1"/>
  <c r="PAY55" i="3" s="1"/>
  <c r="PAZ55" i="3" s="1"/>
  <c r="PBA55" i="3" s="1"/>
  <c r="PBB55" i="3" s="1"/>
  <c r="PBC55" i="3" s="1"/>
  <c r="PBD55" i="3" s="1"/>
  <c r="PBE55" i="3" s="1"/>
  <c r="PBF55" i="3"/>
  <c r="PAG55" i="3"/>
  <c r="PAH55" i="3" s="1"/>
  <c r="PAI55" i="3" s="1"/>
  <c r="PAJ55" i="3" s="1"/>
  <c r="PAK55" i="3" s="1"/>
  <c r="PAL55" i="3" s="1"/>
  <c r="PAM55" i="3" s="1"/>
  <c r="PAN55" i="3" s="1"/>
  <c r="PAO55" i="3" s="1"/>
  <c r="PAP55" i="3"/>
  <c r="OZQ55" i="3"/>
  <c r="OZR55" i="3" s="1"/>
  <c r="OZS55" i="3" s="1"/>
  <c r="OZT55" i="3" s="1"/>
  <c r="OZU55" i="3" s="1"/>
  <c r="OZV55" i="3" s="1"/>
  <c r="OZW55" i="3" s="1"/>
  <c r="OZX55" i="3" s="1"/>
  <c r="OZY55" i="3" s="1"/>
  <c r="OZZ55" i="3"/>
  <c r="OZA55" i="3"/>
  <c r="OZB55" i="3" s="1"/>
  <c r="OZC55" i="3" s="1"/>
  <c r="OZD55" i="3" s="1"/>
  <c r="OZE55" i="3" s="1"/>
  <c r="OZF55" i="3" s="1"/>
  <c r="OZG55" i="3" s="1"/>
  <c r="OZH55" i="3" s="1"/>
  <c r="OZI55" i="3" s="1"/>
  <c r="OZJ55" i="3"/>
  <c r="OYK55" i="3"/>
  <c r="OYL55" i="3" s="1"/>
  <c r="OYM55" i="3" s="1"/>
  <c r="OYN55" i="3" s="1"/>
  <c r="OYO55" i="3" s="1"/>
  <c r="OYP55" i="3" s="1"/>
  <c r="OYQ55" i="3" s="1"/>
  <c r="OYR55" i="3" s="1"/>
  <c r="OYS55" i="3" s="1"/>
  <c r="OYT55" i="3"/>
  <c r="OXU55" i="3"/>
  <c r="OXV55" i="3" s="1"/>
  <c r="OXW55" i="3" s="1"/>
  <c r="OXX55" i="3" s="1"/>
  <c r="OXY55" i="3" s="1"/>
  <c r="OXZ55" i="3" s="1"/>
  <c r="OYA55" i="3" s="1"/>
  <c r="OYB55" i="3" s="1"/>
  <c r="OYC55" i="3" s="1"/>
  <c r="OYD55" i="3"/>
  <c r="OXE55" i="3"/>
  <c r="OXF55" i="3" s="1"/>
  <c r="OXG55" i="3" s="1"/>
  <c r="OXH55" i="3" s="1"/>
  <c r="OXI55" i="3" s="1"/>
  <c r="OXJ55" i="3" s="1"/>
  <c r="OXK55" i="3" s="1"/>
  <c r="OXL55" i="3" s="1"/>
  <c r="OXM55" i="3" s="1"/>
  <c r="OXN55" i="3"/>
  <c r="OWO55" i="3"/>
  <c r="OWP55" i="3" s="1"/>
  <c r="OWQ55" i="3" s="1"/>
  <c r="OWR55" i="3" s="1"/>
  <c r="OWS55" i="3" s="1"/>
  <c r="OWT55" i="3" s="1"/>
  <c r="OWU55" i="3" s="1"/>
  <c r="OWV55" i="3" s="1"/>
  <c r="OWW55" i="3" s="1"/>
  <c r="OWX55" i="3"/>
  <c r="OVY55" i="3"/>
  <c r="OVZ55" i="3" s="1"/>
  <c r="OWA55" i="3" s="1"/>
  <c r="OWB55" i="3" s="1"/>
  <c r="OWC55" i="3" s="1"/>
  <c r="OWD55" i="3" s="1"/>
  <c r="OWE55" i="3" s="1"/>
  <c r="OWF55" i="3" s="1"/>
  <c r="OWG55" i="3" s="1"/>
  <c r="OWH55" i="3"/>
  <c r="OVI55" i="3"/>
  <c r="OVJ55" i="3" s="1"/>
  <c r="OVK55" i="3" s="1"/>
  <c r="OVL55" i="3" s="1"/>
  <c r="OVM55" i="3" s="1"/>
  <c r="OVN55" i="3" s="1"/>
  <c r="OVO55" i="3" s="1"/>
  <c r="OVP55" i="3" s="1"/>
  <c r="OVQ55" i="3" s="1"/>
  <c r="OVR55" i="3"/>
  <c r="OUS55" i="3"/>
  <c r="OUT55" i="3" s="1"/>
  <c r="OUU55" i="3" s="1"/>
  <c r="OUV55" i="3" s="1"/>
  <c r="OUW55" i="3" s="1"/>
  <c r="OUX55" i="3" s="1"/>
  <c r="OUY55" i="3" s="1"/>
  <c r="OUZ55" i="3" s="1"/>
  <c r="OVA55" i="3" s="1"/>
  <c r="OVB55" i="3"/>
  <c r="OUC55" i="3"/>
  <c r="OUD55" i="3" s="1"/>
  <c r="OUE55" i="3" s="1"/>
  <c r="OUF55" i="3" s="1"/>
  <c r="OUG55" i="3" s="1"/>
  <c r="OUH55" i="3" s="1"/>
  <c r="OUI55" i="3" s="1"/>
  <c r="OUJ55" i="3" s="1"/>
  <c r="OUK55" i="3" s="1"/>
  <c r="OUL55" i="3"/>
  <c r="OTM55" i="3"/>
  <c r="OTN55" i="3" s="1"/>
  <c r="OTO55" i="3" s="1"/>
  <c r="OTP55" i="3" s="1"/>
  <c r="OTQ55" i="3" s="1"/>
  <c r="OTR55" i="3" s="1"/>
  <c r="OTS55" i="3" s="1"/>
  <c r="OTT55" i="3" s="1"/>
  <c r="OTU55" i="3" s="1"/>
  <c r="OTV55" i="3"/>
  <c r="OSW55" i="3"/>
  <c r="OSX55" i="3" s="1"/>
  <c r="OSY55" i="3" s="1"/>
  <c r="OSZ55" i="3" s="1"/>
  <c r="OTA55" i="3" s="1"/>
  <c r="OTB55" i="3" s="1"/>
  <c r="OTC55" i="3" s="1"/>
  <c r="OTD55" i="3" s="1"/>
  <c r="OTE55" i="3" s="1"/>
  <c r="OTF55" i="3"/>
  <c r="OSG55" i="3"/>
  <c r="OSH55" i="3" s="1"/>
  <c r="OSI55" i="3" s="1"/>
  <c r="OSJ55" i="3" s="1"/>
  <c r="OSK55" i="3" s="1"/>
  <c r="OSL55" i="3" s="1"/>
  <c r="OSM55" i="3" s="1"/>
  <c r="OSN55" i="3" s="1"/>
  <c r="OSO55" i="3" s="1"/>
  <c r="OSP55" i="3"/>
  <c r="ORQ55" i="3"/>
  <c r="ORR55" i="3" s="1"/>
  <c r="ORS55" i="3" s="1"/>
  <c r="ORT55" i="3" s="1"/>
  <c r="ORU55" i="3" s="1"/>
  <c r="ORV55" i="3" s="1"/>
  <c r="ORW55" i="3" s="1"/>
  <c r="ORX55" i="3" s="1"/>
  <c r="ORY55" i="3" s="1"/>
  <c r="ORZ55" i="3"/>
  <c r="ORA55" i="3"/>
  <c r="ORB55" i="3" s="1"/>
  <c r="ORC55" i="3" s="1"/>
  <c r="ORD55" i="3" s="1"/>
  <c r="ORE55" i="3" s="1"/>
  <c r="ORF55" i="3" s="1"/>
  <c r="ORG55" i="3" s="1"/>
  <c r="ORH55" i="3" s="1"/>
  <c r="ORI55" i="3" s="1"/>
  <c r="ORJ55" i="3"/>
  <c r="OQK55" i="3"/>
  <c r="OQL55" i="3" s="1"/>
  <c r="OQM55" i="3" s="1"/>
  <c r="OQN55" i="3" s="1"/>
  <c r="OQO55" i="3" s="1"/>
  <c r="OQP55" i="3" s="1"/>
  <c r="OQQ55" i="3" s="1"/>
  <c r="OQR55" i="3" s="1"/>
  <c r="OQS55" i="3" s="1"/>
  <c r="OQT55" i="3"/>
  <c r="OPU55" i="3"/>
  <c r="OPV55" i="3" s="1"/>
  <c r="OPW55" i="3" s="1"/>
  <c r="OPX55" i="3" s="1"/>
  <c r="OPY55" i="3" s="1"/>
  <c r="OPZ55" i="3" s="1"/>
  <c r="OQA55" i="3" s="1"/>
  <c r="OQB55" i="3" s="1"/>
  <c r="OQC55" i="3" s="1"/>
  <c r="OQD55" i="3"/>
  <c r="OPE55" i="3"/>
  <c r="OPF55" i="3" s="1"/>
  <c r="OPG55" i="3" s="1"/>
  <c r="OPH55" i="3" s="1"/>
  <c r="OPI55" i="3" s="1"/>
  <c r="OPJ55" i="3" s="1"/>
  <c r="OPK55" i="3" s="1"/>
  <c r="OPL55" i="3" s="1"/>
  <c r="OPM55" i="3" s="1"/>
  <c r="OPN55" i="3"/>
  <c r="OOO55" i="3"/>
  <c r="OOP55" i="3" s="1"/>
  <c r="OOQ55" i="3" s="1"/>
  <c r="OOR55" i="3" s="1"/>
  <c r="OOS55" i="3" s="1"/>
  <c r="OOT55" i="3" s="1"/>
  <c r="OOU55" i="3" s="1"/>
  <c r="OOV55" i="3" s="1"/>
  <c r="OOW55" i="3" s="1"/>
  <c r="OOX55" i="3"/>
  <c r="ONY55" i="3"/>
  <c r="ONZ55" i="3" s="1"/>
  <c r="OOA55" i="3" s="1"/>
  <c r="OOB55" i="3" s="1"/>
  <c r="OOC55" i="3" s="1"/>
  <c r="OOD55" i="3" s="1"/>
  <c r="OOE55" i="3" s="1"/>
  <c r="OOF55" i="3" s="1"/>
  <c r="OOG55" i="3" s="1"/>
  <c r="OOH55" i="3"/>
  <c r="ONI55" i="3"/>
  <c r="ONJ55" i="3" s="1"/>
  <c r="ONK55" i="3" s="1"/>
  <c r="ONL55" i="3" s="1"/>
  <c r="ONM55" i="3" s="1"/>
  <c r="ONN55" i="3" s="1"/>
  <c r="ONO55" i="3" s="1"/>
  <c r="ONP55" i="3" s="1"/>
  <c r="ONQ55" i="3" s="1"/>
  <c r="ONR55" i="3"/>
  <c r="OMS55" i="3"/>
  <c r="OMT55" i="3" s="1"/>
  <c r="OMU55" i="3" s="1"/>
  <c r="OMV55" i="3" s="1"/>
  <c r="OMW55" i="3" s="1"/>
  <c r="OMX55" i="3" s="1"/>
  <c r="OMY55" i="3" s="1"/>
  <c r="OMZ55" i="3" s="1"/>
  <c r="ONA55" i="3" s="1"/>
  <c r="ONB55" i="3"/>
  <c r="OMC55" i="3"/>
  <c r="OMD55" i="3" s="1"/>
  <c r="OME55" i="3" s="1"/>
  <c r="OMF55" i="3" s="1"/>
  <c r="OMG55" i="3" s="1"/>
  <c r="OMH55" i="3" s="1"/>
  <c r="OMI55" i="3" s="1"/>
  <c r="OMJ55" i="3" s="1"/>
  <c r="OMK55" i="3" s="1"/>
  <c r="OML55" i="3"/>
  <c r="OLM55" i="3"/>
  <c r="OLN55" i="3" s="1"/>
  <c r="OLO55" i="3" s="1"/>
  <c r="OLP55" i="3" s="1"/>
  <c r="OLQ55" i="3" s="1"/>
  <c r="OLR55" i="3" s="1"/>
  <c r="OLS55" i="3" s="1"/>
  <c r="OLT55" i="3" s="1"/>
  <c r="OLU55" i="3" s="1"/>
  <c r="OLV55" i="3"/>
  <c r="OKW55" i="3"/>
  <c r="OKX55" i="3" s="1"/>
  <c r="OKY55" i="3" s="1"/>
  <c r="OKZ55" i="3" s="1"/>
  <c r="OLA55" i="3" s="1"/>
  <c r="OLB55" i="3" s="1"/>
  <c r="OLC55" i="3" s="1"/>
  <c r="OLD55" i="3" s="1"/>
  <c r="OLE55" i="3" s="1"/>
  <c r="OLF55" i="3"/>
  <c r="OKG55" i="3"/>
  <c r="OKH55" i="3" s="1"/>
  <c r="OKI55" i="3" s="1"/>
  <c r="OKJ55" i="3" s="1"/>
  <c r="OKK55" i="3" s="1"/>
  <c r="OKL55" i="3" s="1"/>
  <c r="OKM55" i="3" s="1"/>
  <c r="OKN55" i="3" s="1"/>
  <c r="OKO55" i="3" s="1"/>
  <c r="OKP55" i="3"/>
  <c r="OJQ55" i="3"/>
  <c r="OJR55" i="3" s="1"/>
  <c r="OJS55" i="3" s="1"/>
  <c r="OJT55" i="3" s="1"/>
  <c r="OJU55" i="3" s="1"/>
  <c r="OJV55" i="3" s="1"/>
  <c r="OJW55" i="3" s="1"/>
  <c r="OJX55" i="3" s="1"/>
  <c r="OJY55" i="3" s="1"/>
  <c r="OJZ55" i="3"/>
  <c r="OJA55" i="3"/>
  <c r="OJB55" i="3" s="1"/>
  <c r="OJC55" i="3" s="1"/>
  <c r="OJD55" i="3" s="1"/>
  <c r="OJE55" i="3" s="1"/>
  <c r="OJF55" i="3" s="1"/>
  <c r="OJG55" i="3" s="1"/>
  <c r="OJH55" i="3" s="1"/>
  <c r="OJI55" i="3" s="1"/>
  <c r="OJJ55" i="3"/>
  <c r="OIK55" i="3"/>
  <c r="OIL55" i="3" s="1"/>
  <c r="OIM55" i="3" s="1"/>
  <c r="OIN55" i="3" s="1"/>
  <c r="OIO55" i="3" s="1"/>
  <c r="OIP55" i="3" s="1"/>
  <c r="OIQ55" i="3" s="1"/>
  <c r="OIR55" i="3" s="1"/>
  <c r="OIS55" i="3" s="1"/>
  <c r="OIT55" i="3"/>
  <c r="OHU55" i="3"/>
  <c r="OHV55" i="3" s="1"/>
  <c r="OHW55" i="3" s="1"/>
  <c r="OHX55" i="3" s="1"/>
  <c r="OHY55" i="3" s="1"/>
  <c r="OHZ55" i="3" s="1"/>
  <c r="OIA55" i="3" s="1"/>
  <c r="OIB55" i="3" s="1"/>
  <c r="OIC55" i="3" s="1"/>
  <c r="OID55" i="3"/>
  <c r="OHE55" i="3"/>
  <c r="OHF55" i="3" s="1"/>
  <c r="OHG55" i="3" s="1"/>
  <c r="OHH55" i="3" s="1"/>
  <c r="OHI55" i="3" s="1"/>
  <c r="OHJ55" i="3" s="1"/>
  <c r="OHK55" i="3" s="1"/>
  <c r="OHL55" i="3" s="1"/>
  <c r="OHM55" i="3" s="1"/>
  <c r="OHN55" i="3"/>
  <c r="OGO55" i="3"/>
  <c r="OGP55" i="3" s="1"/>
  <c r="OGQ55" i="3" s="1"/>
  <c r="OGR55" i="3" s="1"/>
  <c r="OGS55" i="3" s="1"/>
  <c r="OGT55" i="3" s="1"/>
  <c r="OGU55" i="3" s="1"/>
  <c r="OGV55" i="3" s="1"/>
  <c r="OGW55" i="3" s="1"/>
  <c r="OGX55" i="3"/>
  <c r="OFY55" i="3"/>
  <c r="OFZ55" i="3" s="1"/>
  <c r="OGA55" i="3" s="1"/>
  <c r="OGB55" i="3" s="1"/>
  <c r="OGC55" i="3" s="1"/>
  <c r="OGD55" i="3" s="1"/>
  <c r="OGE55" i="3" s="1"/>
  <c r="OGF55" i="3" s="1"/>
  <c r="OGG55" i="3" s="1"/>
  <c r="OGH55" i="3"/>
  <c r="OFI55" i="3"/>
  <c r="OFJ55" i="3" s="1"/>
  <c r="OFK55" i="3" s="1"/>
  <c r="OFL55" i="3" s="1"/>
  <c r="OFM55" i="3" s="1"/>
  <c r="OFN55" i="3" s="1"/>
  <c r="OFO55" i="3" s="1"/>
  <c r="OFP55" i="3" s="1"/>
  <c r="OFQ55" i="3" s="1"/>
  <c r="OFR55" i="3"/>
  <c r="OES55" i="3"/>
  <c r="OET55" i="3" s="1"/>
  <c r="OEU55" i="3" s="1"/>
  <c r="OEV55" i="3" s="1"/>
  <c r="OEW55" i="3" s="1"/>
  <c r="OEX55" i="3" s="1"/>
  <c r="OEY55" i="3" s="1"/>
  <c r="OEZ55" i="3" s="1"/>
  <c r="OFA55" i="3" s="1"/>
  <c r="OFB55" i="3"/>
  <c r="OEC55" i="3"/>
  <c r="OED55" i="3" s="1"/>
  <c r="OEE55" i="3" s="1"/>
  <c r="OEF55" i="3" s="1"/>
  <c r="OEG55" i="3" s="1"/>
  <c r="OEH55" i="3" s="1"/>
  <c r="OEI55" i="3" s="1"/>
  <c r="OEJ55" i="3" s="1"/>
  <c r="OEK55" i="3" s="1"/>
  <c r="OEL55" i="3"/>
  <c r="ODM55" i="3"/>
  <c r="ODN55" i="3" s="1"/>
  <c r="ODO55" i="3" s="1"/>
  <c r="ODP55" i="3" s="1"/>
  <c r="ODQ55" i="3" s="1"/>
  <c r="ODR55" i="3" s="1"/>
  <c r="ODS55" i="3" s="1"/>
  <c r="ODT55" i="3" s="1"/>
  <c r="ODU55" i="3" s="1"/>
  <c r="ODV55" i="3"/>
  <c r="OCW55" i="3"/>
  <c r="OCX55" i="3" s="1"/>
  <c r="OCY55" i="3" s="1"/>
  <c r="OCZ55" i="3" s="1"/>
  <c r="ODA55" i="3" s="1"/>
  <c r="ODB55" i="3" s="1"/>
  <c r="ODC55" i="3" s="1"/>
  <c r="ODD55" i="3" s="1"/>
  <c r="ODE55" i="3" s="1"/>
  <c r="ODF55" i="3"/>
  <c r="OCG55" i="3"/>
  <c r="OCH55" i="3" s="1"/>
  <c r="OCI55" i="3" s="1"/>
  <c r="OCJ55" i="3" s="1"/>
  <c r="OCK55" i="3" s="1"/>
  <c r="OCL55" i="3" s="1"/>
  <c r="OCM55" i="3" s="1"/>
  <c r="OCN55" i="3" s="1"/>
  <c r="OCO55" i="3" s="1"/>
  <c r="OCP55" i="3"/>
  <c r="OBQ55" i="3"/>
  <c r="OBR55" i="3" s="1"/>
  <c r="OBS55" i="3" s="1"/>
  <c r="OBT55" i="3" s="1"/>
  <c r="OBU55" i="3" s="1"/>
  <c r="OBV55" i="3" s="1"/>
  <c r="OBW55" i="3" s="1"/>
  <c r="OBX55" i="3" s="1"/>
  <c r="OBY55" i="3" s="1"/>
  <c r="OBZ55" i="3"/>
  <c r="OBA55" i="3"/>
  <c r="OBB55" i="3" s="1"/>
  <c r="OBC55" i="3" s="1"/>
  <c r="OBD55" i="3" s="1"/>
  <c r="OBE55" i="3" s="1"/>
  <c r="OBF55" i="3" s="1"/>
  <c r="OBG55" i="3" s="1"/>
  <c r="OBH55" i="3" s="1"/>
  <c r="OBI55" i="3" s="1"/>
  <c r="OBJ55" i="3"/>
  <c r="OAK55" i="3"/>
  <c r="OAL55" i="3" s="1"/>
  <c r="OAM55" i="3" s="1"/>
  <c r="OAN55" i="3" s="1"/>
  <c r="OAO55" i="3" s="1"/>
  <c r="OAP55" i="3" s="1"/>
  <c r="OAQ55" i="3" s="1"/>
  <c r="OAR55" i="3" s="1"/>
  <c r="OAS55" i="3" s="1"/>
  <c r="OAT55" i="3"/>
  <c r="NZU55" i="3"/>
  <c r="NZV55" i="3" s="1"/>
  <c r="NZW55" i="3" s="1"/>
  <c r="NZX55" i="3" s="1"/>
  <c r="NZY55" i="3" s="1"/>
  <c r="NZZ55" i="3" s="1"/>
  <c r="OAA55" i="3" s="1"/>
  <c r="OAB55" i="3" s="1"/>
  <c r="OAC55" i="3" s="1"/>
  <c r="OAD55" i="3"/>
  <c r="NZE55" i="3"/>
  <c r="NZF55" i="3" s="1"/>
  <c r="NZG55" i="3" s="1"/>
  <c r="NZH55" i="3" s="1"/>
  <c r="NZI55" i="3" s="1"/>
  <c r="NZJ55" i="3" s="1"/>
  <c r="NZK55" i="3" s="1"/>
  <c r="NZL55" i="3" s="1"/>
  <c r="NZM55" i="3" s="1"/>
  <c r="NZN55" i="3"/>
  <c r="NYO55" i="3"/>
  <c r="NYP55" i="3" s="1"/>
  <c r="NYQ55" i="3" s="1"/>
  <c r="NYR55" i="3" s="1"/>
  <c r="NYS55" i="3" s="1"/>
  <c r="NYT55" i="3" s="1"/>
  <c r="NYU55" i="3" s="1"/>
  <c r="NYV55" i="3" s="1"/>
  <c r="NYW55" i="3" s="1"/>
  <c r="NYX55" i="3"/>
  <c r="NXY55" i="3"/>
  <c r="NXZ55" i="3" s="1"/>
  <c r="NYA55" i="3" s="1"/>
  <c r="NYB55" i="3" s="1"/>
  <c r="NYC55" i="3" s="1"/>
  <c r="NYD55" i="3" s="1"/>
  <c r="NYE55" i="3" s="1"/>
  <c r="NYF55" i="3" s="1"/>
  <c r="NYG55" i="3" s="1"/>
  <c r="NYH55" i="3"/>
  <c r="NXI55" i="3"/>
  <c r="NXJ55" i="3" s="1"/>
  <c r="NXK55" i="3" s="1"/>
  <c r="NXL55" i="3" s="1"/>
  <c r="NXM55" i="3" s="1"/>
  <c r="NXN55" i="3" s="1"/>
  <c r="NXO55" i="3" s="1"/>
  <c r="NXP55" i="3" s="1"/>
  <c r="NXQ55" i="3" s="1"/>
  <c r="NXR55" i="3"/>
  <c r="NWS55" i="3"/>
  <c r="NWT55" i="3" s="1"/>
  <c r="NWU55" i="3" s="1"/>
  <c r="NWV55" i="3" s="1"/>
  <c r="NWW55" i="3" s="1"/>
  <c r="NWX55" i="3" s="1"/>
  <c r="NWY55" i="3" s="1"/>
  <c r="NWZ55" i="3" s="1"/>
  <c r="NXA55" i="3" s="1"/>
  <c r="NXB55" i="3"/>
  <c r="NWC55" i="3"/>
  <c r="NWD55" i="3" s="1"/>
  <c r="NWE55" i="3" s="1"/>
  <c r="NWF55" i="3" s="1"/>
  <c r="NWG55" i="3" s="1"/>
  <c r="NWH55" i="3" s="1"/>
  <c r="NWI55" i="3" s="1"/>
  <c r="NWJ55" i="3" s="1"/>
  <c r="NWK55" i="3" s="1"/>
  <c r="NWL55" i="3"/>
  <c r="NVM55" i="3"/>
  <c r="NVN55" i="3" s="1"/>
  <c r="NVO55" i="3" s="1"/>
  <c r="NVP55" i="3" s="1"/>
  <c r="NVQ55" i="3" s="1"/>
  <c r="NVR55" i="3" s="1"/>
  <c r="NVS55" i="3" s="1"/>
  <c r="NVT55" i="3" s="1"/>
  <c r="NVU55" i="3" s="1"/>
  <c r="NVV55" i="3"/>
  <c r="NUW55" i="3"/>
  <c r="NUX55" i="3" s="1"/>
  <c r="NUY55" i="3" s="1"/>
  <c r="NUZ55" i="3" s="1"/>
  <c r="NVA55" i="3" s="1"/>
  <c r="NVB55" i="3" s="1"/>
  <c r="NVC55" i="3" s="1"/>
  <c r="NVD55" i="3" s="1"/>
  <c r="NVE55" i="3" s="1"/>
  <c r="NVF55" i="3"/>
  <c r="NUG55" i="3"/>
  <c r="NUH55" i="3" s="1"/>
  <c r="NUI55" i="3" s="1"/>
  <c r="NUJ55" i="3" s="1"/>
  <c r="NUK55" i="3" s="1"/>
  <c r="NUL55" i="3" s="1"/>
  <c r="NUM55" i="3" s="1"/>
  <c r="NUN55" i="3" s="1"/>
  <c r="NUO55" i="3" s="1"/>
  <c r="NUP55" i="3"/>
  <c r="NTQ55" i="3"/>
  <c r="NTR55" i="3" s="1"/>
  <c r="NTS55" i="3" s="1"/>
  <c r="NTT55" i="3" s="1"/>
  <c r="NTU55" i="3" s="1"/>
  <c r="NTV55" i="3" s="1"/>
  <c r="NTW55" i="3" s="1"/>
  <c r="NTX55" i="3" s="1"/>
  <c r="NTY55" i="3" s="1"/>
  <c r="NTZ55" i="3"/>
  <c r="NTA55" i="3"/>
  <c r="NTB55" i="3" s="1"/>
  <c r="NTC55" i="3" s="1"/>
  <c r="NTD55" i="3" s="1"/>
  <c r="NTE55" i="3" s="1"/>
  <c r="NTF55" i="3" s="1"/>
  <c r="NTG55" i="3" s="1"/>
  <c r="NTH55" i="3" s="1"/>
  <c r="NTI55" i="3" s="1"/>
  <c r="NTJ55" i="3"/>
  <c r="NSK55" i="3"/>
  <c r="NSL55" i="3" s="1"/>
  <c r="NSM55" i="3" s="1"/>
  <c r="NSN55" i="3" s="1"/>
  <c r="NSO55" i="3" s="1"/>
  <c r="NSP55" i="3" s="1"/>
  <c r="NSQ55" i="3" s="1"/>
  <c r="NSR55" i="3" s="1"/>
  <c r="NSS55" i="3" s="1"/>
  <c r="NST55" i="3"/>
  <c r="NRU55" i="3"/>
  <c r="NRV55" i="3" s="1"/>
  <c r="NRW55" i="3" s="1"/>
  <c r="NRX55" i="3" s="1"/>
  <c r="NRY55" i="3" s="1"/>
  <c r="NRZ55" i="3" s="1"/>
  <c r="NSA55" i="3" s="1"/>
  <c r="NSB55" i="3" s="1"/>
  <c r="NSC55" i="3" s="1"/>
  <c r="NSD55" i="3"/>
  <c r="NRE55" i="3"/>
  <c r="NRF55" i="3" s="1"/>
  <c r="NRG55" i="3" s="1"/>
  <c r="NRH55" i="3" s="1"/>
  <c r="NRI55" i="3" s="1"/>
  <c r="NRJ55" i="3" s="1"/>
  <c r="NRK55" i="3" s="1"/>
  <c r="NRL55" i="3" s="1"/>
  <c r="NRM55" i="3" s="1"/>
  <c r="NRN55" i="3"/>
  <c r="NQO55" i="3"/>
  <c r="NQP55" i="3" s="1"/>
  <c r="NQQ55" i="3" s="1"/>
  <c r="NQR55" i="3" s="1"/>
  <c r="NQS55" i="3" s="1"/>
  <c r="NQT55" i="3" s="1"/>
  <c r="NQU55" i="3" s="1"/>
  <c r="NQV55" i="3" s="1"/>
  <c r="NQW55" i="3" s="1"/>
  <c r="NQX55" i="3"/>
  <c r="NPY55" i="3"/>
  <c r="NPZ55" i="3" s="1"/>
  <c r="NQA55" i="3" s="1"/>
  <c r="NQB55" i="3" s="1"/>
  <c r="NQC55" i="3" s="1"/>
  <c r="NQD55" i="3" s="1"/>
  <c r="NQE55" i="3" s="1"/>
  <c r="NQF55" i="3" s="1"/>
  <c r="NQG55" i="3" s="1"/>
  <c r="NQH55" i="3"/>
  <c r="NPI55" i="3"/>
  <c r="NPJ55" i="3" s="1"/>
  <c r="NPK55" i="3" s="1"/>
  <c r="NPL55" i="3" s="1"/>
  <c r="NPM55" i="3" s="1"/>
  <c r="NPN55" i="3" s="1"/>
  <c r="NPO55" i="3" s="1"/>
  <c r="NPP55" i="3" s="1"/>
  <c r="NPQ55" i="3" s="1"/>
  <c r="NPR55" i="3"/>
  <c r="NOS55" i="3"/>
  <c r="NOT55" i="3" s="1"/>
  <c r="NOU55" i="3" s="1"/>
  <c r="NOV55" i="3" s="1"/>
  <c r="NOW55" i="3" s="1"/>
  <c r="NOX55" i="3" s="1"/>
  <c r="NOY55" i="3" s="1"/>
  <c r="NOZ55" i="3" s="1"/>
  <c r="NPA55" i="3" s="1"/>
  <c r="NPB55" i="3"/>
  <c r="NOC55" i="3"/>
  <c r="NOD55" i="3" s="1"/>
  <c r="NOE55" i="3" s="1"/>
  <c r="NOF55" i="3" s="1"/>
  <c r="NOG55" i="3" s="1"/>
  <c r="NOH55" i="3" s="1"/>
  <c r="NOI55" i="3" s="1"/>
  <c r="NOJ55" i="3" s="1"/>
  <c r="NOK55" i="3" s="1"/>
  <c r="NOL55" i="3"/>
  <c r="NNM55" i="3"/>
  <c r="NNN55" i="3" s="1"/>
  <c r="NNO55" i="3" s="1"/>
  <c r="NNP55" i="3" s="1"/>
  <c r="NNQ55" i="3" s="1"/>
  <c r="NNR55" i="3" s="1"/>
  <c r="NNS55" i="3" s="1"/>
  <c r="NNT55" i="3" s="1"/>
  <c r="NNU55" i="3" s="1"/>
  <c r="NNV55" i="3"/>
  <c r="NMW55" i="3"/>
  <c r="NMX55" i="3" s="1"/>
  <c r="NMY55" i="3" s="1"/>
  <c r="NMZ55" i="3" s="1"/>
  <c r="NNA55" i="3" s="1"/>
  <c r="NNB55" i="3" s="1"/>
  <c r="NNC55" i="3" s="1"/>
  <c r="NND55" i="3" s="1"/>
  <c r="NNE55" i="3" s="1"/>
  <c r="NNF55" i="3"/>
  <c r="NMG55" i="3"/>
  <c r="NMH55" i="3" s="1"/>
  <c r="NMI55" i="3" s="1"/>
  <c r="NMJ55" i="3" s="1"/>
  <c r="NMK55" i="3" s="1"/>
  <c r="NML55" i="3" s="1"/>
  <c r="NMM55" i="3" s="1"/>
  <c r="NMN55" i="3" s="1"/>
  <c r="NMO55" i="3" s="1"/>
  <c r="NMP55" i="3"/>
  <c r="NLQ55" i="3"/>
  <c r="NLR55" i="3" s="1"/>
  <c r="NLS55" i="3" s="1"/>
  <c r="NLT55" i="3" s="1"/>
  <c r="NLU55" i="3" s="1"/>
  <c r="NLV55" i="3" s="1"/>
  <c r="NLW55" i="3" s="1"/>
  <c r="NLX55" i="3" s="1"/>
  <c r="NLY55" i="3" s="1"/>
  <c r="NLZ55" i="3"/>
  <c r="NLA55" i="3"/>
  <c r="NLB55" i="3" s="1"/>
  <c r="NLC55" i="3" s="1"/>
  <c r="NLD55" i="3" s="1"/>
  <c r="NLE55" i="3" s="1"/>
  <c r="NLF55" i="3" s="1"/>
  <c r="NLG55" i="3" s="1"/>
  <c r="NLH55" i="3" s="1"/>
  <c r="NLI55" i="3" s="1"/>
  <c r="NLJ55" i="3"/>
  <c r="NKK55" i="3"/>
  <c r="NKL55" i="3" s="1"/>
  <c r="NKM55" i="3" s="1"/>
  <c r="NKN55" i="3" s="1"/>
  <c r="NKO55" i="3" s="1"/>
  <c r="NKP55" i="3" s="1"/>
  <c r="NKQ55" i="3" s="1"/>
  <c r="NKR55" i="3" s="1"/>
  <c r="NKS55" i="3" s="1"/>
  <c r="NKT55" i="3"/>
  <c r="NJU55" i="3"/>
  <c r="NJV55" i="3" s="1"/>
  <c r="NJW55" i="3" s="1"/>
  <c r="NJX55" i="3" s="1"/>
  <c r="NJY55" i="3" s="1"/>
  <c r="NJZ55" i="3" s="1"/>
  <c r="NKA55" i="3" s="1"/>
  <c r="NKB55" i="3" s="1"/>
  <c r="NKC55" i="3" s="1"/>
  <c r="NKD55" i="3"/>
  <c r="NJE55" i="3"/>
  <c r="NJF55" i="3" s="1"/>
  <c r="NJG55" i="3" s="1"/>
  <c r="NJH55" i="3" s="1"/>
  <c r="NJI55" i="3" s="1"/>
  <c r="NJJ55" i="3" s="1"/>
  <c r="NJK55" i="3" s="1"/>
  <c r="NJL55" i="3" s="1"/>
  <c r="NJM55" i="3" s="1"/>
  <c r="NJN55" i="3"/>
  <c r="NIO55" i="3"/>
  <c r="NIP55" i="3" s="1"/>
  <c r="NIQ55" i="3" s="1"/>
  <c r="NIR55" i="3" s="1"/>
  <c r="NIS55" i="3" s="1"/>
  <c r="NIT55" i="3" s="1"/>
  <c r="NIU55" i="3" s="1"/>
  <c r="NIV55" i="3" s="1"/>
  <c r="NIW55" i="3" s="1"/>
  <c r="NIX55" i="3"/>
  <c r="NHY55" i="3"/>
  <c r="NHZ55" i="3" s="1"/>
  <c r="NIA55" i="3" s="1"/>
  <c r="NIB55" i="3" s="1"/>
  <c r="NIC55" i="3" s="1"/>
  <c r="NID55" i="3" s="1"/>
  <c r="NIE55" i="3" s="1"/>
  <c r="NIF55" i="3" s="1"/>
  <c r="NIG55" i="3" s="1"/>
  <c r="NIH55" i="3"/>
  <c r="NHI55" i="3"/>
  <c r="NHJ55" i="3" s="1"/>
  <c r="NHK55" i="3" s="1"/>
  <c r="NHL55" i="3" s="1"/>
  <c r="NHM55" i="3" s="1"/>
  <c r="NHN55" i="3" s="1"/>
  <c r="NHO55" i="3" s="1"/>
  <c r="NHP55" i="3" s="1"/>
  <c r="NHQ55" i="3" s="1"/>
  <c r="NHR55" i="3"/>
  <c r="NGS55" i="3"/>
  <c r="NGT55" i="3" s="1"/>
  <c r="NGU55" i="3" s="1"/>
  <c r="NGV55" i="3" s="1"/>
  <c r="NGW55" i="3" s="1"/>
  <c r="NGX55" i="3" s="1"/>
  <c r="NGY55" i="3" s="1"/>
  <c r="NGZ55" i="3" s="1"/>
  <c r="NHA55" i="3" s="1"/>
  <c r="NHB55" i="3"/>
  <c r="NGC55" i="3"/>
  <c r="NGD55" i="3" s="1"/>
  <c r="NGE55" i="3" s="1"/>
  <c r="NGF55" i="3" s="1"/>
  <c r="NGG55" i="3" s="1"/>
  <c r="NGH55" i="3" s="1"/>
  <c r="NGI55" i="3" s="1"/>
  <c r="NGJ55" i="3" s="1"/>
  <c r="NGK55" i="3" s="1"/>
  <c r="NGL55" i="3"/>
  <c r="NFM55" i="3"/>
  <c r="NFN55" i="3" s="1"/>
  <c r="NFO55" i="3" s="1"/>
  <c r="NFP55" i="3" s="1"/>
  <c r="NFQ55" i="3" s="1"/>
  <c r="NFR55" i="3" s="1"/>
  <c r="NFS55" i="3" s="1"/>
  <c r="NFT55" i="3" s="1"/>
  <c r="NFU55" i="3" s="1"/>
  <c r="NFV55" i="3"/>
  <c r="NEW55" i="3"/>
  <c r="NEX55" i="3" s="1"/>
  <c r="NEY55" i="3" s="1"/>
  <c r="NEZ55" i="3" s="1"/>
  <c r="NFA55" i="3" s="1"/>
  <c r="NFB55" i="3" s="1"/>
  <c r="NFC55" i="3" s="1"/>
  <c r="NFD55" i="3" s="1"/>
  <c r="NFE55" i="3" s="1"/>
  <c r="NFF55" i="3"/>
  <c r="NEG55" i="3"/>
  <c r="NEH55" i="3" s="1"/>
  <c r="NEI55" i="3" s="1"/>
  <c r="NEJ55" i="3" s="1"/>
  <c r="NEK55" i="3" s="1"/>
  <c r="NEL55" i="3" s="1"/>
  <c r="NEM55" i="3" s="1"/>
  <c r="NEN55" i="3" s="1"/>
  <c r="NEO55" i="3" s="1"/>
  <c r="NEP55" i="3"/>
  <c r="NDQ55" i="3"/>
  <c r="NDR55" i="3" s="1"/>
  <c r="NDS55" i="3" s="1"/>
  <c r="NDT55" i="3" s="1"/>
  <c r="NDU55" i="3" s="1"/>
  <c r="NDV55" i="3" s="1"/>
  <c r="NDW55" i="3" s="1"/>
  <c r="NDX55" i="3" s="1"/>
  <c r="NDY55" i="3" s="1"/>
  <c r="NDZ55" i="3"/>
  <c r="NDA55" i="3"/>
  <c r="NDB55" i="3" s="1"/>
  <c r="NDC55" i="3" s="1"/>
  <c r="NDD55" i="3" s="1"/>
  <c r="NDE55" i="3" s="1"/>
  <c r="NDF55" i="3" s="1"/>
  <c r="NDG55" i="3" s="1"/>
  <c r="NDH55" i="3" s="1"/>
  <c r="NDI55" i="3" s="1"/>
  <c r="NDJ55" i="3"/>
  <c r="NCK55" i="3"/>
  <c r="NCL55" i="3" s="1"/>
  <c r="NCM55" i="3" s="1"/>
  <c r="NCN55" i="3" s="1"/>
  <c r="NCO55" i="3" s="1"/>
  <c r="NCP55" i="3" s="1"/>
  <c r="NCQ55" i="3" s="1"/>
  <c r="NCR55" i="3" s="1"/>
  <c r="NCS55" i="3" s="1"/>
  <c r="NCT55" i="3"/>
  <c r="NBU55" i="3"/>
  <c r="NBV55" i="3" s="1"/>
  <c r="NBW55" i="3" s="1"/>
  <c r="NBX55" i="3" s="1"/>
  <c r="NBY55" i="3" s="1"/>
  <c r="NBZ55" i="3" s="1"/>
  <c r="NCA55" i="3" s="1"/>
  <c r="NCB55" i="3" s="1"/>
  <c r="NCC55" i="3" s="1"/>
  <c r="NCD55" i="3"/>
  <c r="NBE55" i="3"/>
  <c r="NBF55" i="3" s="1"/>
  <c r="NBG55" i="3" s="1"/>
  <c r="NBH55" i="3" s="1"/>
  <c r="NBI55" i="3" s="1"/>
  <c r="NBJ55" i="3" s="1"/>
  <c r="NBK55" i="3" s="1"/>
  <c r="NBL55" i="3" s="1"/>
  <c r="NBM55" i="3" s="1"/>
  <c r="NBN55" i="3"/>
  <c r="NAO55" i="3"/>
  <c r="NAP55" i="3" s="1"/>
  <c r="NAQ55" i="3" s="1"/>
  <c r="NAR55" i="3" s="1"/>
  <c r="NAS55" i="3" s="1"/>
  <c r="NAT55" i="3" s="1"/>
  <c r="NAU55" i="3" s="1"/>
  <c r="NAV55" i="3" s="1"/>
  <c r="NAW55" i="3" s="1"/>
  <c r="NAX55" i="3"/>
  <c r="MZY55" i="3"/>
  <c r="MZZ55" i="3" s="1"/>
  <c r="NAA55" i="3" s="1"/>
  <c r="NAB55" i="3" s="1"/>
  <c r="NAC55" i="3" s="1"/>
  <c r="NAD55" i="3" s="1"/>
  <c r="NAE55" i="3" s="1"/>
  <c r="NAF55" i="3" s="1"/>
  <c r="NAG55" i="3" s="1"/>
  <c r="NAH55" i="3"/>
  <c r="MZI55" i="3"/>
  <c r="MZJ55" i="3" s="1"/>
  <c r="MZK55" i="3" s="1"/>
  <c r="MZL55" i="3" s="1"/>
  <c r="MZM55" i="3" s="1"/>
  <c r="MZN55" i="3" s="1"/>
  <c r="MZO55" i="3" s="1"/>
  <c r="MZP55" i="3" s="1"/>
  <c r="MZQ55" i="3" s="1"/>
  <c r="MZR55" i="3"/>
  <c r="MYS55" i="3"/>
  <c r="MYT55" i="3" s="1"/>
  <c r="MYU55" i="3" s="1"/>
  <c r="MYV55" i="3" s="1"/>
  <c r="MYW55" i="3" s="1"/>
  <c r="MYX55" i="3" s="1"/>
  <c r="MYY55" i="3" s="1"/>
  <c r="MYZ55" i="3" s="1"/>
  <c r="MZA55" i="3" s="1"/>
  <c r="MZB55" i="3"/>
  <c r="MYC55" i="3"/>
  <c r="MYD55" i="3" s="1"/>
  <c r="MYE55" i="3" s="1"/>
  <c r="MYF55" i="3" s="1"/>
  <c r="MYG55" i="3" s="1"/>
  <c r="MYH55" i="3" s="1"/>
  <c r="MYI55" i="3" s="1"/>
  <c r="MYJ55" i="3" s="1"/>
  <c r="MYK55" i="3" s="1"/>
  <c r="MYL55" i="3"/>
  <c r="MXM55" i="3"/>
  <c r="MXN55" i="3" s="1"/>
  <c r="MXO55" i="3" s="1"/>
  <c r="MXP55" i="3" s="1"/>
  <c r="MXQ55" i="3" s="1"/>
  <c r="MXR55" i="3" s="1"/>
  <c r="MXS55" i="3" s="1"/>
  <c r="MXT55" i="3" s="1"/>
  <c r="MXU55" i="3" s="1"/>
  <c r="MXV55" i="3"/>
  <c r="MWW55" i="3"/>
  <c r="MWX55" i="3" s="1"/>
  <c r="MWY55" i="3" s="1"/>
  <c r="MWZ55" i="3" s="1"/>
  <c r="MXA55" i="3" s="1"/>
  <c r="MXB55" i="3" s="1"/>
  <c r="MXC55" i="3" s="1"/>
  <c r="MXD55" i="3" s="1"/>
  <c r="MXE55" i="3" s="1"/>
  <c r="MXF55" i="3"/>
  <c r="MWG55" i="3"/>
  <c r="MWH55" i="3" s="1"/>
  <c r="MWI55" i="3" s="1"/>
  <c r="MWJ55" i="3" s="1"/>
  <c r="MWK55" i="3" s="1"/>
  <c r="MWL55" i="3" s="1"/>
  <c r="MWM55" i="3" s="1"/>
  <c r="MWN55" i="3" s="1"/>
  <c r="MWO55" i="3" s="1"/>
  <c r="MWP55" i="3"/>
  <c r="MVQ55" i="3"/>
  <c r="MVR55" i="3" s="1"/>
  <c r="MVS55" i="3" s="1"/>
  <c r="MVT55" i="3" s="1"/>
  <c r="MVU55" i="3" s="1"/>
  <c r="MVV55" i="3" s="1"/>
  <c r="MVW55" i="3" s="1"/>
  <c r="MVX55" i="3" s="1"/>
  <c r="MVY55" i="3" s="1"/>
  <c r="MVZ55" i="3"/>
  <c r="MVA55" i="3"/>
  <c r="MVB55" i="3" s="1"/>
  <c r="MVC55" i="3" s="1"/>
  <c r="MVD55" i="3" s="1"/>
  <c r="MVE55" i="3" s="1"/>
  <c r="MVF55" i="3" s="1"/>
  <c r="MVG55" i="3" s="1"/>
  <c r="MVH55" i="3" s="1"/>
  <c r="MVI55" i="3" s="1"/>
  <c r="MVJ55" i="3"/>
  <c r="MUK55" i="3"/>
  <c r="MUL55" i="3" s="1"/>
  <c r="MUM55" i="3" s="1"/>
  <c r="MUN55" i="3" s="1"/>
  <c r="MUO55" i="3" s="1"/>
  <c r="MUP55" i="3" s="1"/>
  <c r="MUQ55" i="3" s="1"/>
  <c r="MUR55" i="3" s="1"/>
  <c r="MUS55" i="3" s="1"/>
  <c r="MUT55" i="3"/>
  <c r="MTU55" i="3"/>
  <c r="MTV55" i="3" s="1"/>
  <c r="MTW55" i="3" s="1"/>
  <c r="MTX55" i="3" s="1"/>
  <c r="MTY55" i="3" s="1"/>
  <c r="MTZ55" i="3" s="1"/>
  <c r="MUA55" i="3" s="1"/>
  <c r="MUB55" i="3" s="1"/>
  <c r="MUC55" i="3" s="1"/>
  <c r="MUD55" i="3"/>
  <c r="MTE55" i="3"/>
  <c r="MTF55" i="3" s="1"/>
  <c r="MTG55" i="3" s="1"/>
  <c r="MTH55" i="3" s="1"/>
  <c r="MTI55" i="3" s="1"/>
  <c r="MTJ55" i="3" s="1"/>
  <c r="MTK55" i="3" s="1"/>
  <c r="MTL55" i="3" s="1"/>
  <c r="MTM55" i="3" s="1"/>
  <c r="MTN55" i="3"/>
  <c r="MSO55" i="3"/>
  <c r="MSP55" i="3" s="1"/>
  <c r="MSQ55" i="3" s="1"/>
  <c r="MSR55" i="3" s="1"/>
  <c r="MSS55" i="3" s="1"/>
  <c r="MST55" i="3" s="1"/>
  <c r="MSU55" i="3" s="1"/>
  <c r="MSV55" i="3" s="1"/>
  <c r="MSW55" i="3" s="1"/>
  <c r="MSX55" i="3"/>
  <c r="MRY55" i="3"/>
  <c r="MRZ55" i="3" s="1"/>
  <c r="MSA55" i="3" s="1"/>
  <c r="MSB55" i="3" s="1"/>
  <c r="MSC55" i="3" s="1"/>
  <c r="MSD55" i="3" s="1"/>
  <c r="MSE55" i="3" s="1"/>
  <c r="MSF55" i="3" s="1"/>
  <c r="MSG55" i="3" s="1"/>
  <c r="MSH55" i="3"/>
  <c r="MRI55" i="3"/>
  <c r="MRJ55" i="3" s="1"/>
  <c r="MRK55" i="3" s="1"/>
  <c r="MRL55" i="3" s="1"/>
  <c r="MRM55" i="3" s="1"/>
  <c r="MRN55" i="3" s="1"/>
  <c r="MRO55" i="3" s="1"/>
  <c r="MRP55" i="3" s="1"/>
  <c r="MRQ55" i="3" s="1"/>
  <c r="MRR55" i="3"/>
  <c r="MQS55" i="3"/>
  <c r="MQT55" i="3" s="1"/>
  <c r="MQU55" i="3" s="1"/>
  <c r="MQV55" i="3" s="1"/>
  <c r="MQW55" i="3" s="1"/>
  <c r="MQX55" i="3" s="1"/>
  <c r="MQY55" i="3" s="1"/>
  <c r="MQZ55" i="3" s="1"/>
  <c r="MRA55" i="3" s="1"/>
  <c r="MRB55" i="3"/>
  <c r="MQC55" i="3"/>
  <c r="MQD55" i="3" s="1"/>
  <c r="MQE55" i="3" s="1"/>
  <c r="MQF55" i="3" s="1"/>
  <c r="MQG55" i="3" s="1"/>
  <c r="MQH55" i="3" s="1"/>
  <c r="MQI55" i="3" s="1"/>
  <c r="MQJ55" i="3" s="1"/>
  <c r="MQK55" i="3" s="1"/>
  <c r="MQL55" i="3"/>
  <c r="MPM55" i="3"/>
  <c r="MPN55" i="3" s="1"/>
  <c r="MPO55" i="3" s="1"/>
  <c r="MPP55" i="3" s="1"/>
  <c r="MPQ55" i="3" s="1"/>
  <c r="MPR55" i="3" s="1"/>
  <c r="MPS55" i="3" s="1"/>
  <c r="MPT55" i="3" s="1"/>
  <c r="MPU55" i="3" s="1"/>
  <c r="MPV55" i="3"/>
  <c r="MOW55" i="3"/>
  <c r="MOX55" i="3" s="1"/>
  <c r="MOY55" i="3" s="1"/>
  <c r="MOZ55" i="3" s="1"/>
  <c r="MPA55" i="3" s="1"/>
  <c r="MPB55" i="3" s="1"/>
  <c r="MPC55" i="3" s="1"/>
  <c r="MPD55" i="3" s="1"/>
  <c r="MPE55" i="3" s="1"/>
  <c r="MPF55" i="3"/>
  <c r="MOG55" i="3"/>
  <c r="MOH55" i="3" s="1"/>
  <c r="MOI55" i="3" s="1"/>
  <c r="MOJ55" i="3" s="1"/>
  <c r="MOK55" i="3" s="1"/>
  <c r="MOL55" i="3" s="1"/>
  <c r="MOM55" i="3" s="1"/>
  <c r="MON55" i="3" s="1"/>
  <c r="MOO55" i="3" s="1"/>
  <c r="MOP55" i="3"/>
  <c r="MNQ55" i="3"/>
  <c r="MNR55" i="3" s="1"/>
  <c r="MNS55" i="3" s="1"/>
  <c r="MNT55" i="3" s="1"/>
  <c r="MNU55" i="3" s="1"/>
  <c r="MNV55" i="3" s="1"/>
  <c r="MNW55" i="3" s="1"/>
  <c r="MNX55" i="3" s="1"/>
  <c r="MNY55" i="3" s="1"/>
  <c r="MNZ55" i="3"/>
  <c r="MNA55" i="3"/>
  <c r="MNB55" i="3" s="1"/>
  <c r="MNC55" i="3" s="1"/>
  <c r="MND55" i="3" s="1"/>
  <c r="MNE55" i="3" s="1"/>
  <c r="MNF55" i="3" s="1"/>
  <c r="MNG55" i="3" s="1"/>
  <c r="MNH55" i="3" s="1"/>
  <c r="MNI55" i="3" s="1"/>
  <c r="MNJ55" i="3"/>
  <c r="MMK55" i="3"/>
  <c r="MML55" i="3" s="1"/>
  <c r="MMM55" i="3" s="1"/>
  <c r="MMN55" i="3" s="1"/>
  <c r="MMO55" i="3" s="1"/>
  <c r="MMP55" i="3" s="1"/>
  <c r="MMQ55" i="3" s="1"/>
  <c r="MMR55" i="3" s="1"/>
  <c r="MMS55" i="3" s="1"/>
  <c r="MMT55" i="3"/>
  <c r="MLU55" i="3"/>
  <c r="MLV55" i="3" s="1"/>
  <c r="MLW55" i="3" s="1"/>
  <c r="MLX55" i="3" s="1"/>
  <c r="MLY55" i="3" s="1"/>
  <c r="MLZ55" i="3" s="1"/>
  <c r="MMA55" i="3" s="1"/>
  <c r="MMB55" i="3" s="1"/>
  <c r="MMC55" i="3" s="1"/>
  <c r="MMD55" i="3"/>
  <c r="MLE55" i="3"/>
  <c r="MLF55" i="3" s="1"/>
  <c r="MLG55" i="3" s="1"/>
  <c r="MLH55" i="3" s="1"/>
  <c r="MLI55" i="3" s="1"/>
  <c r="MLJ55" i="3" s="1"/>
  <c r="MLK55" i="3" s="1"/>
  <c r="MLL55" i="3" s="1"/>
  <c r="MLM55" i="3" s="1"/>
  <c r="MLN55" i="3"/>
  <c r="MKO55" i="3"/>
  <c r="MKP55" i="3" s="1"/>
  <c r="MKQ55" i="3" s="1"/>
  <c r="MKR55" i="3" s="1"/>
  <c r="MKS55" i="3" s="1"/>
  <c r="MKT55" i="3" s="1"/>
  <c r="MKU55" i="3" s="1"/>
  <c r="MKV55" i="3" s="1"/>
  <c r="MKW55" i="3" s="1"/>
  <c r="MKX55" i="3"/>
  <c r="MJY55" i="3"/>
  <c r="MJZ55" i="3" s="1"/>
  <c r="MKA55" i="3" s="1"/>
  <c r="MKB55" i="3" s="1"/>
  <c r="MKC55" i="3" s="1"/>
  <c r="MKD55" i="3" s="1"/>
  <c r="MKE55" i="3" s="1"/>
  <c r="MKF55" i="3" s="1"/>
  <c r="MKG55" i="3" s="1"/>
  <c r="MKH55" i="3"/>
  <c r="MJI55" i="3"/>
  <c r="MJJ55" i="3" s="1"/>
  <c r="MJK55" i="3" s="1"/>
  <c r="MJL55" i="3" s="1"/>
  <c r="MJM55" i="3" s="1"/>
  <c r="MJN55" i="3" s="1"/>
  <c r="MJO55" i="3" s="1"/>
  <c r="MJP55" i="3" s="1"/>
  <c r="MJQ55" i="3" s="1"/>
  <c r="MJR55" i="3"/>
  <c r="MIS55" i="3"/>
  <c r="MIT55" i="3" s="1"/>
  <c r="MIU55" i="3" s="1"/>
  <c r="MIV55" i="3" s="1"/>
  <c r="MIW55" i="3" s="1"/>
  <c r="MIX55" i="3" s="1"/>
  <c r="MIY55" i="3" s="1"/>
  <c r="MIZ55" i="3" s="1"/>
  <c r="MJA55" i="3" s="1"/>
  <c r="MJB55" i="3"/>
  <c r="MIC55" i="3"/>
  <c r="MID55" i="3" s="1"/>
  <c r="MIE55" i="3" s="1"/>
  <c r="MIF55" i="3" s="1"/>
  <c r="MIG55" i="3" s="1"/>
  <c r="MIH55" i="3" s="1"/>
  <c r="MII55" i="3" s="1"/>
  <c r="MIJ55" i="3" s="1"/>
  <c r="MIK55" i="3" s="1"/>
  <c r="MIL55" i="3"/>
  <c r="MHM55" i="3"/>
  <c r="MHN55" i="3" s="1"/>
  <c r="MHO55" i="3" s="1"/>
  <c r="MHP55" i="3" s="1"/>
  <c r="MHQ55" i="3" s="1"/>
  <c r="MHR55" i="3" s="1"/>
  <c r="MHS55" i="3" s="1"/>
  <c r="MHT55" i="3" s="1"/>
  <c r="MHU55" i="3" s="1"/>
  <c r="MHV55" i="3"/>
  <c r="MGW55" i="3"/>
  <c r="MGX55" i="3" s="1"/>
  <c r="MGY55" i="3" s="1"/>
  <c r="MGZ55" i="3" s="1"/>
  <c r="MHA55" i="3" s="1"/>
  <c r="MHB55" i="3" s="1"/>
  <c r="MHC55" i="3" s="1"/>
  <c r="MHD55" i="3" s="1"/>
  <c r="MHE55" i="3" s="1"/>
  <c r="MHF55" i="3"/>
  <c r="MGG55" i="3"/>
  <c r="MGH55" i="3" s="1"/>
  <c r="MGI55" i="3" s="1"/>
  <c r="MGJ55" i="3" s="1"/>
  <c r="MGK55" i="3" s="1"/>
  <c r="MGL55" i="3" s="1"/>
  <c r="MGM55" i="3" s="1"/>
  <c r="MGN55" i="3" s="1"/>
  <c r="MGO55" i="3" s="1"/>
  <c r="MGP55" i="3"/>
  <c r="MFQ55" i="3"/>
  <c r="MFR55" i="3" s="1"/>
  <c r="MFS55" i="3" s="1"/>
  <c r="MFT55" i="3" s="1"/>
  <c r="MFU55" i="3" s="1"/>
  <c r="MFV55" i="3" s="1"/>
  <c r="MFW55" i="3" s="1"/>
  <c r="MFX55" i="3" s="1"/>
  <c r="MFY55" i="3" s="1"/>
  <c r="MFZ55" i="3"/>
  <c r="MFA55" i="3"/>
  <c r="MFB55" i="3" s="1"/>
  <c r="MFC55" i="3" s="1"/>
  <c r="MFD55" i="3" s="1"/>
  <c r="MFE55" i="3" s="1"/>
  <c r="MFF55" i="3" s="1"/>
  <c r="MFG55" i="3" s="1"/>
  <c r="MFH55" i="3" s="1"/>
  <c r="MFI55" i="3" s="1"/>
  <c r="MFJ55" i="3"/>
  <c r="MEK55" i="3"/>
  <c r="MEL55" i="3" s="1"/>
  <c r="MEM55" i="3" s="1"/>
  <c r="MEN55" i="3" s="1"/>
  <c r="MEO55" i="3" s="1"/>
  <c r="MEP55" i="3" s="1"/>
  <c r="MEQ55" i="3" s="1"/>
  <c r="MER55" i="3" s="1"/>
  <c r="MES55" i="3" s="1"/>
  <c r="MET55" i="3"/>
  <c r="MDU55" i="3"/>
  <c r="MDV55" i="3" s="1"/>
  <c r="MDW55" i="3" s="1"/>
  <c r="MDX55" i="3" s="1"/>
  <c r="MDY55" i="3" s="1"/>
  <c r="MDZ55" i="3" s="1"/>
  <c r="MEA55" i="3" s="1"/>
  <c r="MEB55" i="3" s="1"/>
  <c r="MEC55" i="3" s="1"/>
  <c r="MED55" i="3"/>
  <c r="MDE55" i="3"/>
  <c r="MDF55" i="3" s="1"/>
  <c r="MDG55" i="3" s="1"/>
  <c r="MDH55" i="3" s="1"/>
  <c r="MDI55" i="3" s="1"/>
  <c r="MDJ55" i="3" s="1"/>
  <c r="MDK55" i="3" s="1"/>
  <c r="MDL55" i="3" s="1"/>
  <c r="MDM55" i="3" s="1"/>
  <c r="MDN55" i="3"/>
  <c r="MCO55" i="3"/>
  <c r="MCP55" i="3" s="1"/>
  <c r="MCQ55" i="3" s="1"/>
  <c r="MCR55" i="3" s="1"/>
  <c r="MCS55" i="3" s="1"/>
  <c r="MCT55" i="3" s="1"/>
  <c r="MCU55" i="3" s="1"/>
  <c r="MCV55" i="3" s="1"/>
  <c r="MCW55" i="3" s="1"/>
  <c r="MCX55" i="3"/>
  <c r="MBY55" i="3"/>
  <c r="MBZ55" i="3" s="1"/>
  <c r="MCA55" i="3" s="1"/>
  <c r="MCB55" i="3" s="1"/>
  <c r="MCC55" i="3" s="1"/>
  <c r="MCD55" i="3" s="1"/>
  <c r="MCE55" i="3" s="1"/>
  <c r="MCF55" i="3" s="1"/>
  <c r="MCG55" i="3" s="1"/>
  <c r="MCH55" i="3"/>
  <c r="MBI55" i="3"/>
  <c r="MBJ55" i="3" s="1"/>
  <c r="MBK55" i="3" s="1"/>
  <c r="MBL55" i="3" s="1"/>
  <c r="MBM55" i="3" s="1"/>
  <c r="MBN55" i="3" s="1"/>
  <c r="MBO55" i="3" s="1"/>
  <c r="MBP55" i="3" s="1"/>
  <c r="MBQ55" i="3" s="1"/>
  <c r="MBR55" i="3"/>
  <c r="MAS55" i="3"/>
  <c r="MAT55" i="3" s="1"/>
  <c r="MAU55" i="3" s="1"/>
  <c r="MAV55" i="3" s="1"/>
  <c r="MAW55" i="3" s="1"/>
  <c r="MAX55" i="3" s="1"/>
  <c r="MAY55" i="3" s="1"/>
  <c r="MAZ55" i="3" s="1"/>
  <c r="MBA55" i="3" s="1"/>
  <c r="MBB55" i="3"/>
  <c r="MAC55" i="3"/>
  <c r="MAD55" i="3" s="1"/>
  <c r="MAE55" i="3" s="1"/>
  <c r="MAF55" i="3" s="1"/>
  <c r="MAG55" i="3" s="1"/>
  <c r="MAH55" i="3" s="1"/>
  <c r="MAI55" i="3" s="1"/>
  <c r="MAJ55" i="3" s="1"/>
  <c r="MAK55" i="3" s="1"/>
  <c r="MAL55" i="3"/>
  <c r="LZM55" i="3"/>
  <c r="LZN55" i="3" s="1"/>
  <c r="LZO55" i="3" s="1"/>
  <c r="LZP55" i="3" s="1"/>
  <c r="LZQ55" i="3" s="1"/>
  <c r="LZR55" i="3" s="1"/>
  <c r="LZS55" i="3" s="1"/>
  <c r="LZT55" i="3" s="1"/>
  <c r="LZU55" i="3" s="1"/>
  <c r="LZV55" i="3"/>
  <c r="LYW55" i="3"/>
  <c r="LYX55" i="3" s="1"/>
  <c r="LYY55" i="3" s="1"/>
  <c r="LYZ55" i="3" s="1"/>
  <c r="LZA55" i="3" s="1"/>
  <c r="LZB55" i="3" s="1"/>
  <c r="LZC55" i="3" s="1"/>
  <c r="LZD55" i="3" s="1"/>
  <c r="LZE55" i="3" s="1"/>
  <c r="LZF55" i="3"/>
  <c r="LYG55" i="3"/>
  <c r="LYH55" i="3" s="1"/>
  <c r="LYI55" i="3" s="1"/>
  <c r="LYJ55" i="3" s="1"/>
  <c r="LYK55" i="3" s="1"/>
  <c r="LYL55" i="3" s="1"/>
  <c r="LYM55" i="3" s="1"/>
  <c r="LYN55" i="3" s="1"/>
  <c r="LYO55" i="3" s="1"/>
  <c r="LYP55" i="3"/>
  <c r="LXQ55" i="3"/>
  <c r="LXR55" i="3" s="1"/>
  <c r="LXS55" i="3" s="1"/>
  <c r="LXT55" i="3" s="1"/>
  <c r="LXU55" i="3" s="1"/>
  <c r="LXV55" i="3" s="1"/>
  <c r="LXW55" i="3" s="1"/>
  <c r="LXX55" i="3" s="1"/>
  <c r="LXY55" i="3" s="1"/>
  <c r="LXZ55" i="3"/>
  <c r="LXA55" i="3"/>
  <c r="LXB55" i="3" s="1"/>
  <c r="LXC55" i="3" s="1"/>
  <c r="LXD55" i="3" s="1"/>
  <c r="LXE55" i="3" s="1"/>
  <c r="LXF55" i="3" s="1"/>
  <c r="LXG55" i="3" s="1"/>
  <c r="LXH55" i="3" s="1"/>
  <c r="LXI55" i="3" s="1"/>
  <c r="LXJ55" i="3"/>
  <c r="LWK55" i="3"/>
  <c r="LWL55" i="3" s="1"/>
  <c r="LWM55" i="3" s="1"/>
  <c r="LWN55" i="3" s="1"/>
  <c r="LWO55" i="3" s="1"/>
  <c r="LWP55" i="3" s="1"/>
  <c r="LWQ55" i="3" s="1"/>
  <c r="LWR55" i="3" s="1"/>
  <c r="LWS55" i="3" s="1"/>
  <c r="LWT55" i="3"/>
  <c r="LVU55" i="3"/>
  <c r="LVV55" i="3" s="1"/>
  <c r="LVW55" i="3" s="1"/>
  <c r="LVX55" i="3" s="1"/>
  <c r="LVY55" i="3" s="1"/>
  <c r="LVZ55" i="3" s="1"/>
  <c r="LWA55" i="3" s="1"/>
  <c r="LWB55" i="3" s="1"/>
  <c r="LWC55" i="3" s="1"/>
  <c r="LWD55" i="3"/>
  <c r="LVE55" i="3"/>
  <c r="LVF55" i="3" s="1"/>
  <c r="LVG55" i="3" s="1"/>
  <c r="LVH55" i="3" s="1"/>
  <c r="LVI55" i="3" s="1"/>
  <c r="LVJ55" i="3" s="1"/>
  <c r="LVK55" i="3" s="1"/>
  <c r="LVL55" i="3" s="1"/>
  <c r="LVM55" i="3" s="1"/>
  <c r="LVN55" i="3"/>
  <c r="LUO55" i="3"/>
  <c r="LUP55" i="3" s="1"/>
  <c r="LUQ55" i="3" s="1"/>
  <c r="LUR55" i="3" s="1"/>
  <c r="LUS55" i="3" s="1"/>
  <c r="LUT55" i="3" s="1"/>
  <c r="LUU55" i="3" s="1"/>
  <c r="LUV55" i="3" s="1"/>
  <c r="LUW55" i="3" s="1"/>
  <c r="LUX55" i="3"/>
  <c r="LTY55" i="3"/>
  <c r="LTZ55" i="3" s="1"/>
  <c r="LUA55" i="3" s="1"/>
  <c r="LUB55" i="3" s="1"/>
  <c r="LUC55" i="3" s="1"/>
  <c r="LUD55" i="3" s="1"/>
  <c r="LUE55" i="3" s="1"/>
  <c r="LUF55" i="3" s="1"/>
  <c r="LUG55" i="3" s="1"/>
  <c r="LUH55" i="3"/>
  <c r="LTI55" i="3"/>
  <c r="LTJ55" i="3" s="1"/>
  <c r="LTK55" i="3" s="1"/>
  <c r="LTL55" i="3" s="1"/>
  <c r="LTM55" i="3" s="1"/>
  <c r="LTN55" i="3" s="1"/>
  <c r="LTO55" i="3" s="1"/>
  <c r="LTP55" i="3" s="1"/>
  <c r="LTQ55" i="3" s="1"/>
  <c r="LTR55" i="3"/>
  <c r="LSS55" i="3"/>
  <c r="LST55" i="3" s="1"/>
  <c r="LSU55" i="3" s="1"/>
  <c r="LSV55" i="3" s="1"/>
  <c r="LSW55" i="3" s="1"/>
  <c r="LSX55" i="3" s="1"/>
  <c r="LSY55" i="3" s="1"/>
  <c r="LSZ55" i="3" s="1"/>
  <c r="LTA55" i="3" s="1"/>
  <c r="LTB55" i="3"/>
  <c r="LSC55" i="3"/>
  <c r="LSD55" i="3" s="1"/>
  <c r="LSE55" i="3" s="1"/>
  <c r="LSF55" i="3" s="1"/>
  <c r="LSG55" i="3" s="1"/>
  <c r="LSH55" i="3" s="1"/>
  <c r="LSI55" i="3" s="1"/>
  <c r="LSJ55" i="3" s="1"/>
  <c r="LSK55" i="3" s="1"/>
  <c r="LSL55" i="3"/>
  <c r="LRM55" i="3"/>
  <c r="LRN55" i="3" s="1"/>
  <c r="LRO55" i="3" s="1"/>
  <c r="LRP55" i="3" s="1"/>
  <c r="LRQ55" i="3" s="1"/>
  <c r="LRR55" i="3" s="1"/>
  <c r="LRS55" i="3" s="1"/>
  <c r="LRT55" i="3" s="1"/>
  <c r="LRU55" i="3" s="1"/>
  <c r="LRV55" i="3"/>
  <c r="LQW55" i="3"/>
  <c r="LQX55" i="3" s="1"/>
  <c r="LQY55" i="3" s="1"/>
  <c r="LQZ55" i="3" s="1"/>
  <c r="LRA55" i="3" s="1"/>
  <c r="LRB55" i="3" s="1"/>
  <c r="LRC55" i="3" s="1"/>
  <c r="LRD55" i="3" s="1"/>
  <c r="LRE55" i="3" s="1"/>
  <c r="LRF55" i="3"/>
  <c r="LQG55" i="3"/>
  <c r="LQH55" i="3" s="1"/>
  <c r="LQI55" i="3" s="1"/>
  <c r="LQJ55" i="3" s="1"/>
  <c r="LQK55" i="3" s="1"/>
  <c r="LQL55" i="3" s="1"/>
  <c r="LQM55" i="3" s="1"/>
  <c r="LQN55" i="3" s="1"/>
  <c r="LQO55" i="3" s="1"/>
  <c r="LQP55" i="3"/>
  <c r="LPQ55" i="3"/>
  <c r="LPR55" i="3" s="1"/>
  <c r="LPS55" i="3" s="1"/>
  <c r="LPT55" i="3" s="1"/>
  <c r="LPU55" i="3" s="1"/>
  <c r="LPV55" i="3" s="1"/>
  <c r="LPW55" i="3" s="1"/>
  <c r="LPX55" i="3" s="1"/>
  <c r="LPY55" i="3" s="1"/>
  <c r="LPZ55" i="3"/>
  <c r="LPA55" i="3"/>
  <c r="LPB55" i="3" s="1"/>
  <c r="LPC55" i="3" s="1"/>
  <c r="LPD55" i="3" s="1"/>
  <c r="LPE55" i="3" s="1"/>
  <c r="LPF55" i="3" s="1"/>
  <c r="LPG55" i="3" s="1"/>
  <c r="LPH55" i="3" s="1"/>
  <c r="LPI55" i="3" s="1"/>
  <c r="LPJ55" i="3"/>
  <c r="LOK55" i="3"/>
  <c r="LOL55" i="3" s="1"/>
  <c r="LOM55" i="3" s="1"/>
  <c r="LON55" i="3" s="1"/>
  <c r="LOO55" i="3" s="1"/>
  <c r="LOP55" i="3" s="1"/>
  <c r="LOQ55" i="3" s="1"/>
  <c r="LOR55" i="3" s="1"/>
  <c r="LOS55" i="3" s="1"/>
  <c r="LOT55" i="3"/>
  <c r="LNU55" i="3"/>
  <c r="LNV55" i="3" s="1"/>
  <c r="LNW55" i="3" s="1"/>
  <c r="LNX55" i="3" s="1"/>
  <c r="LNY55" i="3" s="1"/>
  <c r="LNZ55" i="3" s="1"/>
  <c r="LOA55" i="3" s="1"/>
  <c r="LOB55" i="3" s="1"/>
  <c r="LOC55" i="3" s="1"/>
  <c r="LOD55" i="3"/>
  <c r="LNE55" i="3"/>
  <c r="LNF55" i="3" s="1"/>
  <c r="LNG55" i="3" s="1"/>
  <c r="LNH55" i="3" s="1"/>
  <c r="LNI55" i="3" s="1"/>
  <c r="LNJ55" i="3" s="1"/>
  <c r="LNK55" i="3" s="1"/>
  <c r="LNL55" i="3" s="1"/>
  <c r="LNM55" i="3" s="1"/>
  <c r="LNN55" i="3"/>
  <c r="LMO55" i="3"/>
  <c r="LMP55" i="3" s="1"/>
  <c r="LMQ55" i="3" s="1"/>
  <c r="LMR55" i="3" s="1"/>
  <c r="LMS55" i="3" s="1"/>
  <c r="LMT55" i="3" s="1"/>
  <c r="LMU55" i="3" s="1"/>
  <c r="LMV55" i="3" s="1"/>
  <c r="LMW55" i="3" s="1"/>
  <c r="LMX55" i="3"/>
  <c r="LLY55" i="3"/>
  <c r="LLZ55" i="3" s="1"/>
  <c r="LMA55" i="3" s="1"/>
  <c r="LMB55" i="3" s="1"/>
  <c r="LMC55" i="3" s="1"/>
  <c r="LMD55" i="3" s="1"/>
  <c r="LME55" i="3" s="1"/>
  <c r="LMF55" i="3" s="1"/>
  <c r="LMG55" i="3" s="1"/>
  <c r="LMH55" i="3"/>
  <c r="LLI55" i="3"/>
  <c r="LLJ55" i="3" s="1"/>
  <c r="LLK55" i="3" s="1"/>
  <c r="LLL55" i="3" s="1"/>
  <c r="LLM55" i="3" s="1"/>
  <c r="LLN55" i="3" s="1"/>
  <c r="LLO55" i="3" s="1"/>
  <c r="LLP55" i="3" s="1"/>
  <c r="LLQ55" i="3" s="1"/>
  <c r="LLR55" i="3"/>
  <c r="LKS55" i="3"/>
  <c r="LKT55" i="3" s="1"/>
  <c r="LKU55" i="3" s="1"/>
  <c r="LKV55" i="3" s="1"/>
  <c r="LKW55" i="3" s="1"/>
  <c r="LKX55" i="3" s="1"/>
  <c r="LKY55" i="3" s="1"/>
  <c r="LKZ55" i="3" s="1"/>
  <c r="LLA55" i="3" s="1"/>
  <c r="LLB55" i="3"/>
  <c r="LKC55" i="3"/>
  <c r="LKD55" i="3" s="1"/>
  <c r="LKE55" i="3" s="1"/>
  <c r="LKF55" i="3" s="1"/>
  <c r="LKG55" i="3" s="1"/>
  <c r="LKH55" i="3" s="1"/>
  <c r="LKI55" i="3" s="1"/>
  <c r="LKJ55" i="3" s="1"/>
  <c r="LKK55" i="3" s="1"/>
  <c r="LKL55" i="3"/>
  <c r="LJM55" i="3"/>
  <c r="LJN55" i="3" s="1"/>
  <c r="LJO55" i="3" s="1"/>
  <c r="LJP55" i="3" s="1"/>
  <c r="LJQ55" i="3" s="1"/>
  <c r="LJR55" i="3" s="1"/>
  <c r="LJS55" i="3" s="1"/>
  <c r="LJT55" i="3" s="1"/>
  <c r="LJU55" i="3" s="1"/>
  <c r="LJV55" i="3"/>
  <c r="LIW55" i="3"/>
  <c r="LIX55" i="3" s="1"/>
  <c r="LIY55" i="3" s="1"/>
  <c r="LIZ55" i="3" s="1"/>
  <c r="LJA55" i="3" s="1"/>
  <c r="LJB55" i="3" s="1"/>
  <c r="LJC55" i="3" s="1"/>
  <c r="LJD55" i="3" s="1"/>
  <c r="LJE55" i="3" s="1"/>
  <c r="LJF55" i="3"/>
  <c r="LIG55" i="3"/>
  <c r="LIH55" i="3" s="1"/>
  <c r="LII55" i="3" s="1"/>
  <c r="LIJ55" i="3" s="1"/>
  <c r="LIK55" i="3" s="1"/>
  <c r="LIL55" i="3" s="1"/>
  <c r="LIM55" i="3" s="1"/>
  <c r="LIN55" i="3" s="1"/>
  <c r="LIO55" i="3" s="1"/>
  <c r="LIP55" i="3"/>
  <c r="LHQ55" i="3"/>
  <c r="LHR55" i="3" s="1"/>
  <c r="LHS55" i="3" s="1"/>
  <c r="LHT55" i="3" s="1"/>
  <c r="LHU55" i="3" s="1"/>
  <c r="LHV55" i="3" s="1"/>
  <c r="LHW55" i="3" s="1"/>
  <c r="LHX55" i="3" s="1"/>
  <c r="LHY55" i="3" s="1"/>
  <c r="LHZ55" i="3"/>
  <c r="LHA55" i="3"/>
  <c r="LHB55" i="3" s="1"/>
  <c r="LHC55" i="3" s="1"/>
  <c r="LHD55" i="3" s="1"/>
  <c r="LHE55" i="3" s="1"/>
  <c r="LHF55" i="3" s="1"/>
  <c r="LHG55" i="3" s="1"/>
  <c r="LHH55" i="3" s="1"/>
  <c r="LHI55" i="3" s="1"/>
  <c r="LHJ55" i="3"/>
  <c r="LGK55" i="3"/>
  <c r="LGL55" i="3" s="1"/>
  <c r="LGM55" i="3" s="1"/>
  <c r="LGN55" i="3" s="1"/>
  <c r="LGO55" i="3" s="1"/>
  <c r="LGP55" i="3" s="1"/>
  <c r="LGQ55" i="3" s="1"/>
  <c r="LGR55" i="3" s="1"/>
  <c r="LGS55" i="3" s="1"/>
  <c r="LGT55" i="3"/>
  <c r="LFU55" i="3"/>
  <c r="LFV55" i="3" s="1"/>
  <c r="LFW55" i="3" s="1"/>
  <c r="LFX55" i="3" s="1"/>
  <c r="LFY55" i="3" s="1"/>
  <c r="LFZ55" i="3" s="1"/>
  <c r="LGA55" i="3" s="1"/>
  <c r="LGB55" i="3" s="1"/>
  <c r="LGC55" i="3" s="1"/>
  <c r="LGD55" i="3"/>
  <c r="LFE55" i="3"/>
  <c r="LFF55" i="3" s="1"/>
  <c r="LFG55" i="3" s="1"/>
  <c r="LFH55" i="3" s="1"/>
  <c r="LFI55" i="3" s="1"/>
  <c r="LFJ55" i="3" s="1"/>
  <c r="LFK55" i="3" s="1"/>
  <c r="LFL55" i="3" s="1"/>
  <c r="LFM55" i="3" s="1"/>
  <c r="LFN55" i="3"/>
  <c r="LEO55" i="3"/>
  <c r="LEP55" i="3" s="1"/>
  <c r="LEQ55" i="3" s="1"/>
  <c r="LER55" i="3" s="1"/>
  <c r="LES55" i="3" s="1"/>
  <c r="LET55" i="3" s="1"/>
  <c r="LEU55" i="3" s="1"/>
  <c r="LEV55" i="3" s="1"/>
  <c r="LEW55" i="3" s="1"/>
  <c r="LEX55" i="3"/>
  <c r="LDY55" i="3"/>
  <c r="LDZ55" i="3" s="1"/>
  <c r="LEA55" i="3" s="1"/>
  <c r="LEB55" i="3" s="1"/>
  <c r="LEC55" i="3" s="1"/>
  <c r="LED55" i="3" s="1"/>
  <c r="LEE55" i="3" s="1"/>
  <c r="LEF55" i="3" s="1"/>
  <c r="LEG55" i="3" s="1"/>
  <c r="LEH55" i="3"/>
  <c r="LDI55" i="3"/>
  <c r="LDJ55" i="3" s="1"/>
  <c r="LDK55" i="3" s="1"/>
  <c r="LDL55" i="3" s="1"/>
  <c r="LDM55" i="3" s="1"/>
  <c r="LDN55" i="3" s="1"/>
  <c r="LDO55" i="3" s="1"/>
  <c r="LDP55" i="3" s="1"/>
  <c r="LDQ55" i="3" s="1"/>
  <c r="LDR55" i="3"/>
  <c r="LCS55" i="3"/>
  <c r="LCT55" i="3" s="1"/>
  <c r="LCU55" i="3" s="1"/>
  <c r="LCV55" i="3" s="1"/>
  <c r="LCW55" i="3" s="1"/>
  <c r="LCX55" i="3" s="1"/>
  <c r="LCY55" i="3" s="1"/>
  <c r="LCZ55" i="3" s="1"/>
  <c r="LDA55" i="3" s="1"/>
  <c r="LDB55" i="3"/>
  <c r="LCC55" i="3"/>
  <c r="LCD55" i="3" s="1"/>
  <c r="LCE55" i="3" s="1"/>
  <c r="LCF55" i="3" s="1"/>
  <c r="LCG55" i="3" s="1"/>
  <c r="LCH55" i="3" s="1"/>
  <c r="LCI55" i="3" s="1"/>
  <c r="LCJ55" i="3" s="1"/>
  <c r="LCK55" i="3" s="1"/>
  <c r="LCL55" i="3"/>
  <c r="LBM55" i="3"/>
  <c r="LBN55" i="3" s="1"/>
  <c r="LBO55" i="3" s="1"/>
  <c r="LBP55" i="3" s="1"/>
  <c r="LBQ55" i="3" s="1"/>
  <c r="LBR55" i="3" s="1"/>
  <c r="LBS55" i="3" s="1"/>
  <c r="LBT55" i="3" s="1"/>
  <c r="LBU55" i="3" s="1"/>
  <c r="LBV55" i="3"/>
  <c r="LAW55" i="3"/>
  <c r="LAX55" i="3" s="1"/>
  <c r="LAY55" i="3" s="1"/>
  <c r="LAZ55" i="3" s="1"/>
  <c r="LBA55" i="3" s="1"/>
  <c r="LBB55" i="3" s="1"/>
  <c r="LBC55" i="3" s="1"/>
  <c r="LBD55" i="3" s="1"/>
  <c r="LBE55" i="3" s="1"/>
  <c r="LBF55" i="3"/>
  <c r="LAG55" i="3"/>
  <c r="LAH55" i="3" s="1"/>
  <c r="LAI55" i="3" s="1"/>
  <c r="LAJ55" i="3" s="1"/>
  <c r="LAK55" i="3" s="1"/>
  <c r="LAL55" i="3" s="1"/>
  <c r="LAM55" i="3" s="1"/>
  <c r="LAN55" i="3" s="1"/>
  <c r="LAO55" i="3" s="1"/>
  <c r="LAP55" i="3"/>
  <c r="KZQ55" i="3"/>
  <c r="KZR55" i="3" s="1"/>
  <c r="KZS55" i="3" s="1"/>
  <c r="KZT55" i="3" s="1"/>
  <c r="KZU55" i="3" s="1"/>
  <c r="KZV55" i="3" s="1"/>
  <c r="KZW55" i="3" s="1"/>
  <c r="KZX55" i="3" s="1"/>
  <c r="KZY55" i="3" s="1"/>
  <c r="KZZ55" i="3"/>
  <c r="KZA55" i="3"/>
  <c r="KZB55" i="3" s="1"/>
  <c r="KZC55" i="3" s="1"/>
  <c r="KZD55" i="3" s="1"/>
  <c r="KZE55" i="3" s="1"/>
  <c r="KZF55" i="3" s="1"/>
  <c r="KZG55" i="3" s="1"/>
  <c r="KZH55" i="3" s="1"/>
  <c r="KZI55" i="3" s="1"/>
  <c r="KZJ55" i="3"/>
  <c r="KYK55" i="3"/>
  <c r="KYL55" i="3" s="1"/>
  <c r="KYM55" i="3" s="1"/>
  <c r="KYN55" i="3" s="1"/>
  <c r="KYO55" i="3" s="1"/>
  <c r="KYP55" i="3" s="1"/>
  <c r="KYQ55" i="3" s="1"/>
  <c r="KYR55" i="3" s="1"/>
  <c r="KYS55" i="3" s="1"/>
  <c r="KYT55" i="3"/>
  <c r="KXU55" i="3"/>
  <c r="KXV55" i="3" s="1"/>
  <c r="KXW55" i="3" s="1"/>
  <c r="KXX55" i="3" s="1"/>
  <c r="KXY55" i="3" s="1"/>
  <c r="KXZ55" i="3" s="1"/>
  <c r="KYA55" i="3" s="1"/>
  <c r="KYB55" i="3" s="1"/>
  <c r="KYC55" i="3" s="1"/>
  <c r="KYD55" i="3"/>
  <c r="KXE55" i="3"/>
  <c r="KXF55" i="3" s="1"/>
  <c r="KXG55" i="3" s="1"/>
  <c r="KXH55" i="3" s="1"/>
  <c r="KXI55" i="3" s="1"/>
  <c r="KXJ55" i="3" s="1"/>
  <c r="KXK55" i="3" s="1"/>
  <c r="KXL55" i="3" s="1"/>
  <c r="KXM55" i="3" s="1"/>
  <c r="KXN55" i="3"/>
  <c r="KWO55" i="3"/>
  <c r="KWP55" i="3" s="1"/>
  <c r="KWQ55" i="3" s="1"/>
  <c r="KWR55" i="3" s="1"/>
  <c r="KWS55" i="3" s="1"/>
  <c r="KWT55" i="3" s="1"/>
  <c r="KWU55" i="3" s="1"/>
  <c r="KWV55" i="3" s="1"/>
  <c r="KWW55" i="3" s="1"/>
  <c r="KWX55" i="3"/>
  <c r="KVY55" i="3"/>
  <c r="KVZ55" i="3" s="1"/>
  <c r="KWA55" i="3" s="1"/>
  <c r="KWB55" i="3" s="1"/>
  <c r="KWC55" i="3" s="1"/>
  <c r="KWD55" i="3" s="1"/>
  <c r="KWE55" i="3" s="1"/>
  <c r="KWF55" i="3" s="1"/>
  <c r="KWG55" i="3" s="1"/>
  <c r="KWH55" i="3"/>
  <c r="KVI55" i="3"/>
  <c r="KVJ55" i="3" s="1"/>
  <c r="KVK55" i="3" s="1"/>
  <c r="KVL55" i="3" s="1"/>
  <c r="KVM55" i="3" s="1"/>
  <c r="KVN55" i="3" s="1"/>
  <c r="KVO55" i="3" s="1"/>
  <c r="KVP55" i="3" s="1"/>
  <c r="KVQ55" i="3" s="1"/>
  <c r="KVR55" i="3"/>
  <c r="KUS55" i="3"/>
  <c r="KUT55" i="3" s="1"/>
  <c r="KUU55" i="3" s="1"/>
  <c r="KUV55" i="3" s="1"/>
  <c r="KUW55" i="3" s="1"/>
  <c r="KUX55" i="3" s="1"/>
  <c r="KUY55" i="3" s="1"/>
  <c r="KUZ55" i="3" s="1"/>
  <c r="KVA55" i="3" s="1"/>
  <c r="KVB55" i="3"/>
  <c r="KUC55" i="3"/>
  <c r="KUD55" i="3" s="1"/>
  <c r="KUE55" i="3" s="1"/>
  <c r="KUF55" i="3" s="1"/>
  <c r="KUG55" i="3" s="1"/>
  <c r="KUH55" i="3" s="1"/>
  <c r="KUI55" i="3" s="1"/>
  <c r="KUJ55" i="3" s="1"/>
  <c r="KUK55" i="3" s="1"/>
  <c r="KUL55" i="3"/>
  <c r="KTM55" i="3"/>
  <c r="KTN55" i="3" s="1"/>
  <c r="KTO55" i="3" s="1"/>
  <c r="KTP55" i="3" s="1"/>
  <c r="KTQ55" i="3" s="1"/>
  <c r="KTR55" i="3" s="1"/>
  <c r="KTS55" i="3" s="1"/>
  <c r="KTT55" i="3" s="1"/>
  <c r="KTU55" i="3" s="1"/>
  <c r="KTV55" i="3"/>
  <c r="KSW55" i="3"/>
  <c r="KSX55" i="3" s="1"/>
  <c r="KSY55" i="3" s="1"/>
  <c r="KSZ55" i="3" s="1"/>
  <c r="KTA55" i="3" s="1"/>
  <c r="KTB55" i="3" s="1"/>
  <c r="KTC55" i="3" s="1"/>
  <c r="KTD55" i="3" s="1"/>
  <c r="KTE55" i="3" s="1"/>
  <c r="KTF55" i="3"/>
  <c r="KSG55" i="3"/>
  <c r="KSH55" i="3" s="1"/>
  <c r="KSI55" i="3" s="1"/>
  <c r="KSJ55" i="3" s="1"/>
  <c r="KSK55" i="3" s="1"/>
  <c r="KSL55" i="3" s="1"/>
  <c r="KSM55" i="3" s="1"/>
  <c r="KSN55" i="3" s="1"/>
  <c r="KSO55" i="3" s="1"/>
  <c r="KSP55" i="3"/>
  <c r="KRQ55" i="3"/>
  <c r="KRR55" i="3" s="1"/>
  <c r="KRS55" i="3" s="1"/>
  <c r="KRT55" i="3" s="1"/>
  <c r="KRU55" i="3" s="1"/>
  <c r="KRV55" i="3" s="1"/>
  <c r="KRW55" i="3" s="1"/>
  <c r="KRX55" i="3" s="1"/>
  <c r="KRY55" i="3" s="1"/>
  <c r="KRZ55" i="3"/>
  <c r="KRA55" i="3"/>
  <c r="KRB55" i="3" s="1"/>
  <c r="KRC55" i="3" s="1"/>
  <c r="KRD55" i="3" s="1"/>
  <c r="KRE55" i="3" s="1"/>
  <c r="KRF55" i="3" s="1"/>
  <c r="KRG55" i="3" s="1"/>
  <c r="KRH55" i="3" s="1"/>
  <c r="KRI55" i="3" s="1"/>
  <c r="KRJ55" i="3"/>
  <c r="KQK55" i="3"/>
  <c r="KQL55" i="3" s="1"/>
  <c r="KQM55" i="3" s="1"/>
  <c r="KQN55" i="3" s="1"/>
  <c r="KQO55" i="3" s="1"/>
  <c r="KQP55" i="3" s="1"/>
  <c r="KQQ55" i="3" s="1"/>
  <c r="KQR55" i="3" s="1"/>
  <c r="KQS55" i="3" s="1"/>
  <c r="KQT55" i="3"/>
  <c r="KPU55" i="3"/>
  <c r="KPV55" i="3" s="1"/>
  <c r="KPW55" i="3" s="1"/>
  <c r="KPX55" i="3" s="1"/>
  <c r="KPY55" i="3" s="1"/>
  <c r="KPZ55" i="3" s="1"/>
  <c r="KQA55" i="3" s="1"/>
  <c r="KQB55" i="3" s="1"/>
  <c r="KQC55" i="3" s="1"/>
  <c r="KQD55" i="3"/>
  <c r="KPE55" i="3"/>
  <c r="KPF55" i="3" s="1"/>
  <c r="KPG55" i="3" s="1"/>
  <c r="KPH55" i="3" s="1"/>
  <c r="KPI55" i="3" s="1"/>
  <c r="KPJ55" i="3" s="1"/>
  <c r="KPK55" i="3" s="1"/>
  <c r="KPL55" i="3" s="1"/>
  <c r="KPM55" i="3" s="1"/>
  <c r="KPN55" i="3"/>
  <c r="KOO55" i="3"/>
  <c r="KOP55" i="3" s="1"/>
  <c r="KOQ55" i="3" s="1"/>
  <c r="KOR55" i="3" s="1"/>
  <c r="KOS55" i="3" s="1"/>
  <c r="KOT55" i="3" s="1"/>
  <c r="KOU55" i="3" s="1"/>
  <c r="KOV55" i="3" s="1"/>
  <c r="KOW55" i="3" s="1"/>
  <c r="KOX55" i="3"/>
  <c r="KNY55" i="3"/>
  <c r="KNZ55" i="3" s="1"/>
  <c r="KOA55" i="3" s="1"/>
  <c r="KOB55" i="3" s="1"/>
  <c r="KOC55" i="3" s="1"/>
  <c r="KOD55" i="3" s="1"/>
  <c r="KOE55" i="3" s="1"/>
  <c r="KOF55" i="3" s="1"/>
  <c r="KOG55" i="3" s="1"/>
  <c r="KOH55" i="3"/>
  <c r="KNI55" i="3"/>
  <c r="KNJ55" i="3" s="1"/>
  <c r="KNK55" i="3" s="1"/>
  <c r="KNL55" i="3" s="1"/>
  <c r="KNM55" i="3" s="1"/>
  <c r="KNN55" i="3" s="1"/>
  <c r="KNO55" i="3" s="1"/>
  <c r="KNP55" i="3" s="1"/>
  <c r="KNQ55" i="3" s="1"/>
  <c r="KNR55" i="3"/>
  <c r="KMS55" i="3"/>
  <c r="KMT55" i="3" s="1"/>
  <c r="KMU55" i="3" s="1"/>
  <c r="KMV55" i="3" s="1"/>
  <c r="KMW55" i="3" s="1"/>
  <c r="KMX55" i="3" s="1"/>
  <c r="KMY55" i="3" s="1"/>
  <c r="KMZ55" i="3" s="1"/>
  <c r="KNA55" i="3" s="1"/>
  <c r="KNB55" i="3"/>
  <c r="KMC55" i="3"/>
  <c r="KMD55" i="3" s="1"/>
  <c r="KME55" i="3" s="1"/>
  <c r="KMF55" i="3" s="1"/>
  <c r="KMG55" i="3" s="1"/>
  <c r="KMH55" i="3" s="1"/>
  <c r="KMI55" i="3" s="1"/>
  <c r="KMJ55" i="3" s="1"/>
  <c r="KMK55" i="3" s="1"/>
  <c r="KML55" i="3"/>
  <c r="KLM55" i="3"/>
  <c r="KLN55" i="3" s="1"/>
  <c r="KLO55" i="3" s="1"/>
  <c r="KLP55" i="3" s="1"/>
  <c r="KLQ55" i="3" s="1"/>
  <c r="KLR55" i="3" s="1"/>
  <c r="KLS55" i="3" s="1"/>
  <c r="KLT55" i="3" s="1"/>
  <c r="KLU55" i="3" s="1"/>
  <c r="KLV55" i="3"/>
  <c r="KKW55" i="3"/>
  <c r="KKX55" i="3" s="1"/>
  <c r="KKY55" i="3" s="1"/>
  <c r="KKZ55" i="3" s="1"/>
  <c r="KLA55" i="3" s="1"/>
  <c r="KLB55" i="3" s="1"/>
  <c r="KLC55" i="3" s="1"/>
  <c r="KLD55" i="3" s="1"/>
  <c r="KLE55" i="3" s="1"/>
  <c r="KLF55" i="3"/>
  <c r="KKG55" i="3"/>
  <c r="KKH55" i="3" s="1"/>
  <c r="KKI55" i="3" s="1"/>
  <c r="KKJ55" i="3" s="1"/>
  <c r="KKK55" i="3" s="1"/>
  <c r="KKL55" i="3" s="1"/>
  <c r="KKM55" i="3" s="1"/>
  <c r="KKN55" i="3" s="1"/>
  <c r="KKO55" i="3" s="1"/>
  <c r="KKP55" i="3"/>
  <c r="KJQ55" i="3"/>
  <c r="KJR55" i="3" s="1"/>
  <c r="KJS55" i="3" s="1"/>
  <c r="KJT55" i="3" s="1"/>
  <c r="KJU55" i="3" s="1"/>
  <c r="KJV55" i="3" s="1"/>
  <c r="KJW55" i="3" s="1"/>
  <c r="KJX55" i="3" s="1"/>
  <c r="KJY55" i="3" s="1"/>
  <c r="KJZ55" i="3"/>
  <c r="KJA55" i="3"/>
  <c r="KJB55" i="3" s="1"/>
  <c r="KJC55" i="3" s="1"/>
  <c r="KJD55" i="3" s="1"/>
  <c r="KJE55" i="3" s="1"/>
  <c r="KJF55" i="3" s="1"/>
  <c r="KJG55" i="3" s="1"/>
  <c r="KJH55" i="3" s="1"/>
  <c r="KJI55" i="3" s="1"/>
  <c r="KJJ55" i="3"/>
  <c r="KIK55" i="3"/>
  <c r="KIL55" i="3" s="1"/>
  <c r="KIM55" i="3" s="1"/>
  <c r="KIN55" i="3" s="1"/>
  <c r="KIO55" i="3" s="1"/>
  <c r="KIP55" i="3" s="1"/>
  <c r="KIQ55" i="3" s="1"/>
  <c r="KIR55" i="3" s="1"/>
  <c r="KIS55" i="3" s="1"/>
  <c r="KIT55" i="3"/>
  <c r="KHU55" i="3"/>
  <c r="KHV55" i="3" s="1"/>
  <c r="KHW55" i="3" s="1"/>
  <c r="KHX55" i="3" s="1"/>
  <c r="KHY55" i="3" s="1"/>
  <c r="KHZ55" i="3" s="1"/>
  <c r="KIA55" i="3" s="1"/>
  <c r="KIB55" i="3" s="1"/>
  <c r="KIC55" i="3" s="1"/>
  <c r="KID55" i="3"/>
  <c r="KHE55" i="3"/>
  <c r="KHF55" i="3" s="1"/>
  <c r="KHG55" i="3" s="1"/>
  <c r="KHH55" i="3" s="1"/>
  <c r="KHI55" i="3" s="1"/>
  <c r="KHJ55" i="3" s="1"/>
  <c r="KHK55" i="3" s="1"/>
  <c r="KHL55" i="3" s="1"/>
  <c r="KHM55" i="3" s="1"/>
  <c r="KHN55" i="3"/>
  <c r="KGO55" i="3"/>
  <c r="KGP55" i="3" s="1"/>
  <c r="KGQ55" i="3" s="1"/>
  <c r="KGR55" i="3" s="1"/>
  <c r="KGS55" i="3" s="1"/>
  <c r="KGT55" i="3" s="1"/>
  <c r="KGU55" i="3" s="1"/>
  <c r="KGV55" i="3" s="1"/>
  <c r="KGW55" i="3" s="1"/>
  <c r="KGX55" i="3"/>
  <c r="KFY55" i="3"/>
  <c r="KFZ55" i="3" s="1"/>
  <c r="KGA55" i="3" s="1"/>
  <c r="KGB55" i="3" s="1"/>
  <c r="KGC55" i="3" s="1"/>
  <c r="KGD55" i="3" s="1"/>
  <c r="KGE55" i="3" s="1"/>
  <c r="KGF55" i="3" s="1"/>
  <c r="KGG55" i="3" s="1"/>
  <c r="KGH55" i="3"/>
  <c r="KFI55" i="3"/>
  <c r="KFJ55" i="3" s="1"/>
  <c r="KFK55" i="3" s="1"/>
  <c r="KFL55" i="3" s="1"/>
  <c r="KFM55" i="3" s="1"/>
  <c r="KFN55" i="3" s="1"/>
  <c r="KFO55" i="3" s="1"/>
  <c r="KFP55" i="3" s="1"/>
  <c r="KFQ55" i="3" s="1"/>
  <c r="KFR55" i="3"/>
  <c r="KES55" i="3"/>
  <c r="KET55" i="3" s="1"/>
  <c r="KEU55" i="3" s="1"/>
  <c r="KEV55" i="3" s="1"/>
  <c r="KEW55" i="3" s="1"/>
  <c r="KEX55" i="3" s="1"/>
  <c r="KEY55" i="3" s="1"/>
  <c r="KEZ55" i="3" s="1"/>
  <c r="KFA55" i="3" s="1"/>
  <c r="KFB55" i="3"/>
  <c r="KEC55" i="3"/>
  <c r="KED55" i="3" s="1"/>
  <c r="KEE55" i="3" s="1"/>
  <c r="KEF55" i="3" s="1"/>
  <c r="KEG55" i="3" s="1"/>
  <c r="KEH55" i="3" s="1"/>
  <c r="KEI55" i="3" s="1"/>
  <c r="KEJ55" i="3" s="1"/>
  <c r="KEK55" i="3" s="1"/>
  <c r="KEL55" i="3"/>
  <c r="KDM55" i="3"/>
  <c r="KDN55" i="3" s="1"/>
  <c r="KDO55" i="3" s="1"/>
  <c r="KDP55" i="3" s="1"/>
  <c r="KDQ55" i="3" s="1"/>
  <c r="KDR55" i="3" s="1"/>
  <c r="KDS55" i="3" s="1"/>
  <c r="KDT55" i="3" s="1"/>
  <c r="KDU55" i="3" s="1"/>
  <c r="KDV55" i="3"/>
  <c r="KCW55" i="3"/>
  <c r="KCX55" i="3" s="1"/>
  <c r="KCY55" i="3" s="1"/>
  <c r="KCZ55" i="3" s="1"/>
  <c r="KDA55" i="3" s="1"/>
  <c r="KDB55" i="3" s="1"/>
  <c r="KDC55" i="3" s="1"/>
  <c r="KDD55" i="3" s="1"/>
  <c r="KDE55" i="3" s="1"/>
  <c r="KDF55" i="3"/>
  <c r="KCG55" i="3"/>
  <c r="KCH55" i="3" s="1"/>
  <c r="KCI55" i="3" s="1"/>
  <c r="KCJ55" i="3" s="1"/>
  <c r="KCK55" i="3" s="1"/>
  <c r="KCL55" i="3" s="1"/>
  <c r="KCM55" i="3" s="1"/>
  <c r="KCN55" i="3" s="1"/>
  <c r="KCO55" i="3" s="1"/>
  <c r="KCP55" i="3"/>
  <c r="KBQ55" i="3"/>
  <c r="KBR55" i="3" s="1"/>
  <c r="KBS55" i="3" s="1"/>
  <c r="KBT55" i="3" s="1"/>
  <c r="KBU55" i="3" s="1"/>
  <c r="KBV55" i="3" s="1"/>
  <c r="KBW55" i="3" s="1"/>
  <c r="KBX55" i="3" s="1"/>
  <c r="KBY55" i="3" s="1"/>
  <c r="KBZ55" i="3"/>
  <c r="KBA55" i="3"/>
  <c r="KBB55" i="3" s="1"/>
  <c r="KBC55" i="3" s="1"/>
  <c r="KBD55" i="3" s="1"/>
  <c r="KBE55" i="3" s="1"/>
  <c r="KBF55" i="3" s="1"/>
  <c r="KBG55" i="3" s="1"/>
  <c r="KBH55" i="3" s="1"/>
  <c r="KBI55" i="3" s="1"/>
  <c r="KBJ55" i="3"/>
  <c r="KAK55" i="3"/>
  <c r="KAL55" i="3" s="1"/>
  <c r="KAM55" i="3" s="1"/>
  <c r="KAN55" i="3" s="1"/>
  <c r="KAO55" i="3" s="1"/>
  <c r="KAP55" i="3" s="1"/>
  <c r="KAQ55" i="3" s="1"/>
  <c r="KAR55" i="3" s="1"/>
  <c r="KAS55" i="3" s="1"/>
  <c r="KAT55" i="3"/>
  <c r="JZU55" i="3"/>
  <c r="JZV55" i="3" s="1"/>
  <c r="JZW55" i="3" s="1"/>
  <c r="JZX55" i="3" s="1"/>
  <c r="JZY55" i="3" s="1"/>
  <c r="JZZ55" i="3" s="1"/>
  <c r="KAA55" i="3" s="1"/>
  <c r="KAB55" i="3" s="1"/>
  <c r="KAC55" i="3" s="1"/>
  <c r="KAD55" i="3"/>
  <c r="JZE55" i="3"/>
  <c r="JZF55" i="3" s="1"/>
  <c r="JZG55" i="3" s="1"/>
  <c r="JZH55" i="3" s="1"/>
  <c r="JZI55" i="3" s="1"/>
  <c r="JZJ55" i="3" s="1"/>
  <c r="JZK55" i="3" s="1"/>
  <c r="JZL55" i="3" s="1"/>
  <c r="JZM55" i="3" s="1"/>
  <c r="JZN55" i="3"/>
  <c r="JYO55" i="3"/>
  <c r="JYP55" i="3" s="1"/>
  <c r="JYQ55" i="3" s="1"/>
  <c r="JYR55" i="3" s="1"/>
  <c r="JYS55" i="3" s="1"/>
  <c r="JYT55" i="3" s="1"/>
  <c r="JYU55" i="3" s="1"/>
  <c r="JYV55" i="3" s="1"/>
  <c r="JYW55" i="3" s="1"/>
  <c r="JYX55" i="3"/>
  <c r="JXY55" i="3"/>
  <c r="JXZ55" i="3" s="1"/>
  <c r="JYA55" i="3" s="1"/>
  <c r="JYB55" i="3" s="1"/>
  <c r="JYC55" i="3" s="1"/>
  <c r="JYD55" i="3" s="1"/>
  <c r="JYE55" i="3" s="1"/>
  <c r="JYF55" i="3" s="1"/>
  <c r="JYG55" i="3" s="1"/>
  <c r="JYH55" i="3"/>
  <c r="JXI55" i="3"/>
  <c r="JXJ55" i="3" s="1"/>
  <c r="JXK55" i="3" s="1"/>
  <c r="JXL55" i="3" s="1"/>
  <c r="JXM55" i="3" s="1"/>
  <c r="JXN55" i="3" s="1"/>
  <c r="JXO55" i="3" s="1"/>
  <c r="JXP55" i="3" s="1"/>
  <c r="JXQ55" i="3" s="1"/>
  <c r="JXR55" i="3"/>
  <c r="JWS55" i="3"/>
  <c r="JWT55" i="3" s="1"/>
  <c r="JWU55" i="3" s="1"/>
  <c r="JWV55" i="3" s="1"/>
  <c r="JWW55" i="3" s="1"/>
  <c r="JWX55" i="3" s="1"/>
  <c r="JWY55" i="3" s="1"/>
  <c r="JWZ55" i="3" s="1"/>
  <c r="JXA55" i="3" s="1"/>
  <c r="JXB55" i="3"/>
  <c r="JWC55" i="3"/>
  <c r="JWD55" i="3" s="1"/>
  <c r="JWE55" i="3" s="1"/>
  <c r="JWF55" i="3" s="1"/>
  <c r="JWG55" i="3" s="1"/>
  <c r="JWH55" i="3" s="1"/>
  <c r="JWI55" i="3" s="1"/>
  <c r="JWJ55" i="3" s="1"/>
  <c r="JWK55" i="3" s="1"/>
  <c r="JWL55" i="3"/>
  <c r="JVM55" i="3"/>
  <c r="JVN55" i="3" s="1"/>
  <c r="JVO55" i="3" s="1"/>
  <c r="JVP55" i="3" s="1"/>
  <c r="JVQ55" i="3" s="1"/>
  <c r="JVR55" i="3" s="1"/>
  <c r="JVS55" i="3" s="1"/>
  <c r="JVT55" i="3" s="1"/>
  <c r="JVU55" i="3" s="1"/>
  <c r="JVV55" i="3"/>
  <c r="JUW55" i="3"/>
  <c r="JUX55" i="3" s="1"/>
  <c r="JUY55" i="3" s="1"/>
  <c r="JUZ55" i="3" s="1"/>
  <c r="JVA55" i="3" s="1"/>
  <c r="JVB55" i="3" s="1"/>
  <c r="JVC55" i="3" s="1"/>
  <c r="JVD55" i="3" s="1"/>
  <c r="JVE55" i="3" s="1"/>
  <c r="JVF55" i="3"/>
  <c r="JUG55" i="3"/>
  <c r="JUH55" i="3" s="1"/>
  <c r="JUI55" i="3" s="1"/>
  <c r="JUJ55" i="3" s="1"/>
  <c r="JUK55" i="3" s="1"/>
  <c r="JUL55" i="3" s="1"/>
  <c r="JUM55" i="3" s="1"/>
  <c r="JUN55" i="3" s="1"/>
  <c r="JUO55" i="3" s="1"/>
  <c r="JUP55" i="3"/>
  <c r="JTQ55" i="3"/>
  <c r="JTR55" i="3" s="1"/>
  <c r="JTS55" i="3" s="1"/>
  <c r="JTT55" i="3" s="1"/>
  <c r="JTU55" i="3" s="1"/>
  <c r="JTV55" i="3" s="1"/>
  <c r="JTW55" i="3" s="1"/>
  <c r="JTX55" i="3" s="1"/>
  <c r="JTY55" i="3" s="1"/>
  <c r="JTZ55" i="3"/>
  <c r="JTA55" i="3"/>
  <c r="JTB55" i="3" s="1"/>
  <c r="JTC55" i="3" s="1"/>
  <c r="JTD55" i="3" s="1"/>
  <c r="JTE55" i="3" s="1"/>
  <c r="JTF55" i="3" s="1"/>
  <c r="JTG55" i="3" s="1"/>
  <c r="JTH55" i="3" s="1"/>
  <c r="JTI55" i="3" s="1"/>
  <c r="JTJ55" i="3"/>
  <c r="JSK55" i="3"/>
  <c r="JSL55" i="3" s="1"/>
  <c r="JSM55" i="3" s="1"/>
  <c r="JSN55" i="3" s="1"/>
  <c r="JSO55" i="3" s="1"/>
  <c r="JSP55" i="3" s="1"/>
  <c r="JSQ55" i="3" s="1"/>
  <c r="JSR55" i="3" s="1"/>
  <c r="JSS55" i="3" s="1"/>
  <c r="JST55" i="3"/>
  <c r="JRU55" i="3"/>
  <c r="JRV55" i="3" s="1"/>
  <c r="JRW55" i="3" s="1"/>
  <c r="JRX55" i="3" s="1"/>
  <c r="JRY55" i="3" s="1"/>
  <c r="JRZ55" i="3" s="1"/>
  <c r="JSA55" i="3" s="1"/>
  <c r="JSB55" i="3" s="1"/>
  <c r="JSC55" i="3" s="1"/>
  <c r="JSD55" i="3"/>
  <c r="JRE55" i="3"/>
  <c r="JRF55" i="3" s="1"/>
  <c r="JRG55" i="3" s="1"/>
  <c r="JRH55" i="3" s="1"/>
  <c r="JRI55" i="3" s="1"/>
  <c r="JRJ55" i="3" s="1"/>
  <c r="JRK55" i="3" s="1"/>
  <c r="JRL55" i="3" s="1"/>
  <c r="JRM55" i="3" s="1"/>
  <c r="JRN55" i="3"/>
  <c r="JQO55" i="3"/>
  <c r="JQP55" i="3" s="1"/>
  <c r="JQQ55" i="3" s="1"/>
  <c r="JQR55" i="3" s="1"/>
  <c r="JQS55" i="3" s="1"/>
  <c r="JQT55" i="3" s="1"/>
  <c r="JQU55" i="3" s="1"/>
  <c r="JQV55" i="3" s="1"/>
  <c r="JQW55" i="3" s="1"/>
  <c r="JQX55" i="3"/>
  <c r="JPY55" i="3"/>
  <c r="JPZ55" i="3" s="1"/>
  <c r="JQA55" i="3" s="1"/>
  <c r="JQB55" i="3" s="1"/>
  <c r="JQC55" i="3" s="1"/>
  <c r="JQD55" i="3" s="1"/>
  <c r="JQE55" i="3" s="1"/>
  <c r="JQF55" i="3" s="1"/>
  <c r="JQG55" i="3" s="1"/>
  <c r="JQH55" i="3"/>
  <c r="JPI55" i="3"/>
  <c r="JPJ55" i="3" s="1"/>
  <c r="JPK55" i="3" s="1"/>
  <c r="JPL55" i="3" s="1"/>
  <c r="JPM55" i="3" s="1"/>
  <c r="JPN55" i="3" s="1"/>
  <c r="JPO55" i="3" s="1"/>
  <c r="JPP55" i="3" s="1"/>
  <c r="JPQ55" i="3" s="1"/>
  <c r="JPR55" i="3"/>
  <c r="JOS55" i="3"/>
  <c r="JOT55" i="3" s="1"/>
  <c r="JOU55" i="3" s="1"/>
  <c r="JOV55" i="3" s="1"/>
  <c r="JOW55" i="3" s="1"/>
  <c r="JOX55" i="3" s="1"/>
  <c r="JOY55" i="3" s="1"/>
  <c r="JOZ55" i="3" s="1"/>
  <c r="JPA55" i="3" s="1"/>
  <c r="JPB55" i="3"/>
  <c r="JOC55" i="3"/>
  <c r="JOD55" i="3" s="1"/>
  <c r="JOE55" i="3" s="1"/>
  <c r="JOF55" i="3" s="1"/>
  <c r="JOG55" i="3" s="1"/>
  <c r="JOH55" i="3" s="1"/>
  <c r="JOI55" i="3" s="1"/>
  <c r="JOJ55" i="3" s="1"/>
  <c r="JOK55" i="3" s="1"/>
  <c r="JOL55" i="3"/>
  <c r="JNM55" i="3"/>
  <c r="JNN55" i="3" s="1"/>
  <c r="JNO55" i="3" s="1"/>
  <c r="JNP55" i="3" s="1"/>
  <c r="JNQ55" i="3" s="1"/>
  <c r="JNR55" i="3" s="1"/>
  <c r="JNS55" i="3" s="1"/>
  <c r="JNT55" i="3" s="1"/>
  <c r="JNU55" i="3" s="1"/>
  <c r="JNV55" i="3"/>
  <c r="JMW55" i="3"/>
  <c r="JMX55" i="3" s="1"/>
  <c r="JMY55" i="3" s="1"/>
  <c r="JMZ55" i="3" s="1"/>
  <c r="JNA55" i="3" s="1"/>
  <c r="JNB55" i="3" s="1"/>
  <c r="JNC55" i="3" s="1"/>
  <c r="JND55" i="3" s="1"/>
  <c r="JNE55" i="3" s="1"/>
  <c r="JNF55" i="3"/>
  <c r="JMG55" i="3"/>
  <c r="JMH55" i="3" s="1"/>
  <c r="JMI55" i="3" s="1"/>
  <c r="JMJ55" i="3" s="1"/>
  <c r="JMK55" i="3" s="1"/>
  <c r="JML55" i="3" s="1"/>
  <c r="JMM55" i="3" s="1"/>
  <c r="JMN55" i="3" s="1"/>
  <c r="JMO55" i="3" s="1"/>
  <c r="JMP55" i="3"/>
  <c r="JLQ55" i="3"/>
  <c r="JLR55" i="3" s="1"/>
  <c r="JLS55" i="3" s="1"/>
  <c r="JLT55" i="3" s="1"/>
  <c r="JLU55" i="3" s="1"/>
  <c r="JLV55" i="3" s="1"/>
  <c r="JLW55" i="3" s="1"/>
  <c r="JLX55" i="3" s="1"/>
  <c r="JLY55" i="3" s="1"/>
  <c r="JLZ55" i="3"/>
  <c r="JLA55" i="3"/>
  <c r="JLB55" i="3" s="1"/>
  <c r="JLC55" i="3" s="1"/>
  <c r="JLD55" i="3" s="1"/>
  <c r="JLE55" i="3" s="1"/>
  <c r="JLF55" i="3" s="1"/>
  <c r="JLG55" i="3" s="1"/>
  <c r="JLH55" i="3" s="1"/>
  <c r="JLI55" i="3" s="1"/>
  <c r="JLJ55" i="3"/>
  <c r="JKK55" i="3"/>
  <c r="JKL55" i="3" s="1"/>
  <c r="JKM55" i="3" s="1"/>
  <c r="JKN55" i="3" s="1"/>
  <c r="JKO55" i="3" s="1"/>
  <c r="JKP55" i="3" s="1"/>
  <c r="JKQ55" i="3" s="1"/>
  <c r="JKR55" i="3" s="1"/>
  <c r="JKS55" i="3" s="1"/>
  <c r="JKT55" i="3"/>
  <c r="JJU55" i="3"/>
  <c r="JJV55" i="3" s="1"/>
  <c r="JJW55" i="3" s="1"/>
  <c r="JJX55" i="3" s="1"/>
  <c r="JJY55" i="3" s="1"/>
  <c r="JJZ55" i="3" s="1"/>
  <c r="JKA55" i="3" s="1"/>
  <c r="JKB55" i="3" s="1"/>
  <c r="JKC55" i="3" s="1"/>
  <c r="JKD55" i="3"/>
  <c r="JJE55" i="3"/>
  <c r="JJF55" i="3" s="1"/>
  <c r="JJG55" i="3" s="1"/>
  <c r="JJH55" i="3" s="1"/>
  <c r="JJI55" i="3" s="1"/>
  <c r="JJJ55" i="3" s="1"/>
  <c r="JJK55" i="3" s="1"/>
  <c r="JJL55" i="3" s="1"/>
  <c r="JJM55" i="3" s="1"/>
  <c r="JJN55" i="3"/>
  <c r="JIO55" i="3"/>
  <c r="JIP55" i="3" s="1"/>
  <c r="JIQ55" i="3" s="1"/>
  <c r="JIR55" i="3" s="1"/>
  <c r="JIS55" i="3" s="1"/>
  <c r="JIT55" i="3" s="1"/>
  <c r="JIU55" i="3" s="1"/>
  <c r="JIV55" i="3" s="1"/>
  <c r="JIW55" i="3" s="1"/>
  <c r="JIX55" i="3"/>
  <c r="JHY55" i="3"/>
  <c r="JHZ55" i="3" s="1"/>
  <c r="JIA55" i="3" s="1"/>
  <c r="JIB55" i="3" s="1"/>
  <c r="JIC55" i="3" s="1"/>
  <c r="JID55" i="3" s="1"/>
  <c r="JIE55" i="3" s="1"/>
  <c r="JIF55" i="3" s="1"/>
  <c r="JIG55" i="3" s="1"/>
  <c r="JIH55" i="3"/>
  <c r="JHI55" i="3"/>
  <c r="JHJ55" i="3" s="1"/>
  <c r="JHK55" i="3" s="1"/>
  <c r="JHL55" i="3" s="1"/>
  <c r="JHM55" i="3" s="1"/>
  <c r="JHN55" i="3" s="1"/>
  <c r="JHO55" i="3" s="1"/>
  <c r="JHP55" i="3" s="1"/>
  <c r="JHQ55" i="3" s="1"/>
  <c r="JHR55" i="3"/>
  <c r="JGS55" i="3"/>
  <c r="JGT55" i="3" s="1"/>
  <c r="JGU55" i="3" s="1"/>
  <c r="JGV55" i="3" s="1"/>
  <c r="JGW55" i="3" s="1"/>
  <c r="JGX55" i="3" s="1"/>
  <c r="JGY55" i="3" s="1"/>
  <c r="JGZ55" i="3" s="1"/>
  <c r="JHA55" i="3" s="1"/>
  <c r="JHB55" i="3"/>
  <c r="JGC55" i="3"/>
  <c r="JGD55" i="3" s="1"/>
  <c r="JGE55" i="3" s="1"/>
  <c r="JGF55" i="3" s="1"/>
  <c r="JGG55" i="3" s="1"/>
  <c r="JGH55" i="3" s="1"/>
  <c r="JGI55" i="3" s="1"/>
  <c r="JGJ55" i="3" s="1"/>
  <c r="JGK55" i="3" s="1"/>
  <c r="JGL55" i="3"/>
  <c r="JFM55" i="3"/>
  <c r="JFN55" i="3" s="1"/>
  <c r="JFO55" i="3" s="1"/>
  <c r="JFP55" i="3" s="1"/>
  <c r="JFQ55" i="3" s="1"/>
  <c r="JFR55" i="3" s="1"/>
  <c r="JFS55" i="3" s="1"/>
  <c r="JFT55" i="3" s="1"/>
  <c r="JFU55" i="3" s="1"/>
  <c r="JFV55" i="3"/>
  <c r="JEW55" i="3"/>
  <c r="JEX55" i="3" s="1"/>
  <c r="JEY55" i="3" s="1"/>
  <c r="JEZ55" i="3" s="1"/>
  <c r="JFA55" i="3" s="1"/>
  <c r="JFB55" i="3" s="1"/>
  <c r="JFC55" i="3" s="1"/>
  <c r="JFD55" i="3" s="1"/>
  <c r="JFE55" i="3" s="1"/>
  <c r="JFF55" i="3"/>
  <c r="JEG55" i="3"/>
  <c r="JEH55" i="3" s="1"/>
  <c r="JEI55" i="3" s="1"/>
  <c r="JEJ55" i="3" s="1"/>
  <c r="JEK55" i="3" s="1"/>
  <c r="JEL55" i="3" s="1"/>
  <c r="JEM55" i="3" s="1"/>
  <c r="JEN55" i="3" s="1"/>
  <c r="JEO55" i="3" s="1"/>
  <c r="JEP55" i="3"/>
  <c r="JDQ55" i="3"/>
  <c r="JDR55" i="3" s="1"/>
  <c r="JDS55" i="3" s="1"/>
  <c r="JDT55" i="3" s="1"/>
  <c r="JDU55" i="3" s="1"/>
  <c r="JDV55" i="3" s="1"/>
  <c r="JDW55" i="3" s="1"/>
  <c r="JDX55" i="3" s="1"/>
  <c r="JDY55" i="3" s="1"/>
  <c r="JDZ55" i="3"/>
  <c r="JDA55" i="3"/>
  <c r="JDB55" i="3" s="1"/>
  <c r="JDC55" i="3" s="1"/>
  <c r="JDD55" i="3" s="1"/>
  <c r="JDE55" i="3" s="1"/>
  <c r="JDF55" i="3" s="1"/>
  <c r="JDG55" i="3" s="1"/>
  <c r="JDH55" i="3" s="1"/>
  <c r="JDI55" i="3" s="1"/>
  <c r="JDJ55" i="3"/>
  <c r="JCK55" i="3"/>
  <c r="JCL55" i="3" s="1"/>
  <c r="JCM55" i="3" s="1"/>
  <c r="JCN55" i="3" s="1"/>
  <c r="JCO55" i="3" s="1"/>
  <c r="JCP55" i="3" s="1"/>
  <c r="JCQ55" i="3" s="1"/>
  <c r="JCR55" i="3" s="1"/>
  <c r="JCS55" i="3" s="1"/>
  <c r="JCT55" i="3"/>
  <c r="JBU55" i="3"/>
  <c r="JBV55" i="3" s="1"/>
  <c r="JBW55" i="3" s="1"/>
  <c r="JBX55" i="3" s="1"/>
  <c r="JBY55" i="3" s="1"/>
  <c r="JBZ55" i="3" s="1"/>
  <c r="JCA55" i="3" s="1"/>
  <c r="JCB55" i="3" s="1"/>
  <c r="JCC55" i="3" s="1"/>
  <c r="JCD55" i="3"/>
  <c r="JBE55" i="3"/>
  <c r="JBF55" i="3" s="1"/>
  <c r="JBG55" i="3" s="1"/>
  <c r="JBH55" i="3" s="1"/>
  <c r="JBI55" i="3" s="1"/>
  <c r="JBJ55" i="3" s="1"/>
  <c r="JBK55" i="3" s="1"/>
  <c r="JBL55" i="3" s="1"/>
  <c r="JBM55" i="3" s="1"/>
  <c r="JBN55" i="3"/>
  <c r="JAO55" i="3"/>
  <c r="JAP55" i="3" s="1"/>
  <c r="JAQ55" i="3" s="1"/>
  <c r="JAR55" i="3" s="1"/>
  <c r="JAS55" i="3" s="1"/>
  <c r="JAT55" i="3" s="1"/>
  <c r="JAU55" i="3" s="1"/>
  <c r="JAV55" i="3" s="1"/>
  <c r="JAW55" i="3" s="1"/>
  <c r="JAX55" i="3"/>
  <c r="IZY55" i="3"/>
  <c r="IZZ55" i="3" s="1"/>
  <c r="JAA55" i="3" s="1"/>
  <c r="JAB55" i="3" s="1"/>
  <c r="JAC55" i="3" s="1"/>
  <c r="JAD55" i="3" s="1"/>
  <c r="JAE55" i="3" s="1"/>
  <c r="JAF55" i="3" s="1"/>
  <c r="JAG55" i="3" s="1"/>
  <c r="JAH55" i="3"/>
  <c r="IZI55" i="3"/>
  <c r="IZJ55" i="3" s="1"/>
  <c r="IZK55" i="3" s="1"/>
  <c r="IZL55" i="3" s="1"/>
  <c r="IZM55" i="3" s="1"/>
  <c r="IZN55" i="3" s="1"/>
  <c r="IZO55" i="3" s="1"/>
  <c r="IZP55" i="3" s="1"/>
  <c r="IZQ55" i="3" s="1"/>
  <c r="IZR55" i="3"/>
  <c r="IYS55" i="3"/>
  <c r="IYT55" i="3" s="1"/>
  <c r="IYU55" i="3" s="1"/>
  <c r="IYV55" i="3" s="1"/>
  <c r="IYW55" i="3" s="1"/>
  <c r="IYX55" i="3" s="1"/>
  <c r="IYY55" i="3" s="1"/>
  <c r="IYZ55" i="3" s="1"/>
  <c r="IZA55" i="3" s="1"/>
  <c r="IZB55" i="3"/>
  <c r="IYC55" i="3"/>
  <c r="IYD55" i="3" s="1"/>
  <c r="IYE55" i="3" s="1"/>
  <c r="IYF55" i="3" s="1"/>
  <c r="IYG55" i="3" s="1"/>
  <c r="IYH55" i="3" s="1"/>
  <c r="IYI55" i="3" s="1"/>
  <c r="IYJ55" i="3" s="1"/>
  <c r="IYK55" i="3" s="1"/>
  <c r="IYL55" i="3"/>
  <c r="IXM55" i="3"/>
  <c r="IXN55" i="3" s="1"/>
  <c r="IXO55" i="3" s="1"/>
  <c r="IXP55" i="3" s="1"/>
  <c r="IXQ55" i="3" s="1"/>
  <c r="IXR55" i="3" s="1"/>
  <c r="IXS55" i="3" s="1"/>
  <c r="IXT55" i="3" s="1"/>
  <c r="IXU55" i="3" s="1"/>
  <c r="IXV55" i="3"/>
  <c r="IWW55" i="3"/>
  <c r="IWX55" i="3" s="1"/>
  <c r="IWY55" i="3" s="1"/>
  <c r="IWZ55" i="3" s="1"/>
  <c r="IXA55" i="3" s="1"/>
  <c r="IXB55" i="3" s="1"/>
  <c r="IXC55" i="3" s="1"/>
  <c r="IXD55" i="3" s="1"/>
  <c r="IXE55" i="3" s="1"/>
  <c r="IXF55" i="3"/>
  <c r="IWG55" i="3"/>
  <c r="IWH55" i="3" s="1"/>
  <c r="IWI55" i="3" s="1"/>
  <c r="IWJ55" i="3" s="1"/>
  <c r="IWK55" i="3" s="1"/>
  <c r="IWL55" i="3" s="1"/>
  <c r="IWM55" i="3" s="1"/>
  <c r="IWN55" i="3" s="1"/>
  <c r="IWO55" i="3" s="1"/>
  <c r="IWP55" i="3"/>
  <c r="IVQ55" i="3"/>
  <c r="IVR55" i="3" s="1"/>
  <c r="IVS55" i="3" s="1"/>
  <c r="IVT55" i="3" s="1"/>
  <c r="IVU55" i="3" s="1"/>
  <c r="IVV55" i="3" s="1"/>
  <c r="IVW55" i="3" s="1"/>
  <c r="IVX55" i="3" s="1"/>
  <c r="IVY55" i="3" s="1"/>
  <c r="IVZ55" i="3"/>
  <c r="IVA55" i="3"/>
  <c r="IVB55" i="3" s="1"/>
  <c r="IVC55" i="3" s="1"/>
  <c r="IVD55" i="3" s="1"/>
  <c r="IVE55" i="3" s="1"/>
  <c r="IVF55" i="3" s="1"/>
  <c r="IVG55" i="3" s="1"/>
  <c r="IVH55" i="3" s="1"/>
  <c r="IVI55" i="3" s="1"/>
  <c r="IVJ55" i="3"/>
  <c r="IUK55" i="3"/>
  <c r="IUL55" i="3" s="1"/>
  <c r="IUM55" i="3" s="1"/>
  <c r="IUN55" i="3" s="1"/>
  <c r="IUO55" i="3" s="1"/>
  <c r="IUP55" i="3" s="1"/>
  <c r="IUQ55" i="3" s="1"/>
  <c r="IUR55" i="3" s="1"/>
  <c r="IUS55" i="3" s="1"/>
  <c r="IUT55" i="3"/>
  <c r="ITU55" i="3"/>
  <c r="ITV55" i="3" s="1"/>
  <c r="ITW55" i="3" s="1"/>
  <c r="ITX55" i="3" s="1"/>
  <c r="ITY55" i="3" s="1"/>
  <c r="ITZ55" i="3" s="1"/>
  <c r="IUA55" i="3" s="1"/>
  <c r="IUB55" i="3" s="1"/>
  <c r="IUC55" i="3" s="1"/>
  <c r="IUD55" i="3"/>
  <c r="ITE55" i="3"/>
  <c r="ITF55" i="3" s="1"/>
  <c r="ITG55" i="3" s="1"/>
  <c r="ITH55" i="3" s="1"/>
  <c r="ITI55" i="3" s="1"/>
  <c r="ITJ55" i="3" s="1"/>
  <c r="ITK55" i="3" s="1"/>
  <c r="ITL55" i="3" s="1"/>
  <c r="ITM55" i="3" s="1"/>
  <c r="ITN55" i="3"/>
  <c r="ISO55" i="3"/>
  <c r="ISP55" i="3" s="1"/>
  <c r="ISQ55" i="3" s="1"/>
  <c r="ISR55" i="3" s="1"/>
  <c r="ISS55" i="3" s="1"/>
  <c r="IST55" i="3" s="1"/>
  <c r="ISU55" i="3" s="1"/>
  <c r="ISV55" i="3" s="1"/>
  <c r="ISW55" i="3" s="1"/>
  <c r="ISX55" i="3"/>
  <c r="IRY55" i="3"/>
  <c r="IRZ55" i="3" s="1"/>
  <c r="ISA55" i="3" s="1"/>
  <c r="ISB55" i="3" s="1"/>
  <c r="ISC55" i="3" s="1"/>
  <c r="ISD55" i="3" s="1"/>
  <c r="ISE55" i="3" s="1"/>
  <c r="ISF55" i="3" s="1"/>
  <c r="ISG55" i="3" s="1"/>
  <c r="ISH55" i="3"/>
  <c r="IRI55" i="3"/>
  <c r="IRJ55" i="3" s="1"/>
  <c r="IRK55" i="3" s="1"/>
  <c r="IRL55" i="3" s="1"/>
  <c r="IRM55" i="3" s="1"/>
  <c r="IRN55" i="3" s="1"/>
  <c r="IRO55" i="3" s="1"/>
  <c r="IRP55" i="3" s="1"/>
  <c r="IRQ55" i="3" s="1"/>
  <c r="IRR55" i="3"/>
  <c r="IQS55" i="3"/>
  <c r="IQT55" i="3" s="1"/>
  <c r="IQU55" i="3" s="1"/>
  <c r="IQV55" i="3" s="1"/>
  <c r="IQW55" i="3" s="1"/>
  <c r="IQX55" i="3" s="1"/>
  <c r="IQY55" i="3" s="1"/>
  <c r="IQZ55" i="3" s="1"/>
  <c r="IRA55" i="3" s="1"/>
  <c r="IRB55" i="3"/>
  <c r="IQC55" i="3"/>
  <c r="IQD55" i="3" s="1"/>
  <c r="IQE55" i="3" s="1"/>
  <c r="IQF55" i="3" s="1"/>
  <c r="IQG55" i="3" s="1"/>
  <c r="IQH55" i="3" s="1"/>
  <c r="IQI55" i="3" s="1"/>
  <c r="IQJ55" i="3" s="1"/>
  <c r="IQK55" i="3" s="1"/>
  <c r="IQL55" i="3"/>
  <c r="IPM55" i="3"/>
  <c r="IPN55" i="3" s="1"/>
  <c r="IPO55" i="3" s="1"/>
  <c r="IPP55" i="3" s="1"/>
  <c r="IPQ55" i="3" s="1"/>
  <c r="IPR55" i="3" s="1"/>
  <c r="IPS55" i="3" s="1"/>
  <c r="IPT55" i="3" s="1"/>
  <c r="IPU55" i="3" s="1"/>
  <c r="IPV55" i="3"/>
  <c r="IOW55" i="3"/>
  <c r="IOX55" i="3" s="1"/>
  <c r="IOY55" i="3" s="1"/>
  <c r="IOZ55" i="3" s="1"/>
  <c r="IPA55" i="3" s="1"/>
  <c r="IPB55" i="3" s="1"/>
  <c r="IPC55" i="3" s="1"/>
  <c r="IPD55" i="3" s="1"/>
  <c r="IPE55" i="3" s="1"/>
  <c r="IPF55" i="3"/>
  <c r="IOG55" i="3"/>
  <c r="IOH55" i="3" s="1"/>
  <c r="IOI55" i="3" s="1"/>
  <c r="IOJ55" i="3" s="1"/>
  <c r="IOK55" i="3" s="1"/>
  <c r="IOL55" i="3" s="1"/>
  <c r="IOM55" i="3" s="1"/>
  <c r="ION55" i="3" s="1"/>
  <c r="IOO55" i="3" s="1"/>
  <c r="IOP55" i="3"/>
  <c r="INQ55" i="3"/>
  <c r="INR55" i="3" s="1"/>
  <c r="INS55" i="3" s="1"/>
  <c r="INT55" i="3" s="1"/>
  <c r="INU55" i="3" s="1"/>
  <c r="INV55" i="3" s="1"/>
  <c r="INW55" i="3" s="1"/>
  <c r="INX55" i="3" s="1"/>
  <c r="INY55" i="3" s="1"/>
  <c r="INZ55" i="3"/>
  <c r="INA55" i="3"/>
  <c r="INB55" i="3" s="1"/>
  <c r="INC55" i="3" s="1"/>
  <c r="IND55" i="3" s="1"/>
  <c r="INE55" i="3" s="1"/>
  <c r="INF55" i="3" s="1"/>
  <c r="ING55" i="3" s="1"/>
  <c r="INH55" i="3" s="1"/>
  <c r="INI55" i="3" s="1"/>
  <c r="INJ55" i="3"/>
  <c r="IMK55" i="3"/>
  <c r="IML55" i="3" s="1"/>
  <c r="IMM55" i="3" s="1"/>
  <c r="IMN55" i="3" s="1"/>
  <c r="IMO55" i="3" s="1"/>
  <c r="IMP55" i="3" s="1"/>
  <c r="IMQ55" i="3" s="1"/>
  <c r="IMR55" i="3" s="1"/>
  <c r="IMS55" i="3" s="1"/>
  <c r="IMT55" i="3"/>
  <c r="ILU55" i="3"/>
  <c r="ILV55" i="3" s="1"/>
  <c r="ILW55" i="3" s="1"/>
  <c r="ILX55" i="3" s="1"/>
  <c r="ILY55" i="3" s="1"/>
  <c r="ILZ55" i="3" s="1"/>
  <c r="IMA55" i="3" s="1"/>
  <c r="IMB55" i="3" s="1"/>
  <c r="IMC55" i="3" s="1"/>
  <c r="IMD55" i="3"/>
  <c r="ILE55" i="3"/>
  <c r="ILF55" i="3" s="1"/>
  <c r="ILG55" i="3" s="1"/>
  <c r="ILH55" i="3" s="1"/>
  <c r="ILI55" i="3" s="1"/>
  <c r="ILJ55" i="3" s="1"/>
  <c r="ILK55" i="3" s="1"/>
  <c r="ILL55" i="3" s="1"/>
  <c r="ILM55" i="3" s="1"/>
  <c r="ILN55" i="3"/>
  <c r="IKO55" i="3"/>
  <c r="IKP55" i="3" s="1"/>
  <c r="IKQ55" i="3" s="1"/>
  <c r="IKR55" i="3" s="1"/>
  <c r="IKS55" i="3" s="1"/>
  <c r="IKT55" i="3" s="1"/>
  <c r="IKU55" i="3" s="1"/>
  <c r="IKV55" i="3" s="1"/>
  <c r="IKW55" i="3" s="1"/>
  <c r="IKX55" i="3"/>
  <c r="IJY55" i="3"/>
  <c r="IJZ55" i="3" s="1"/>
  <c r="IKA55" i="3" s="1"/>
  <c r="IKB55" i="3" s="1"/>
  <c r="IKC55" i="3" s="1"/>
  <c r="IKD55" i="3" s="1"/>
  <c r="IKE55" i="3" s="1"/>
  <c r="IKF55" i="3" s="1"/>
  <c r="IKG55" i="3" s="1"/>
  <c r="IKH55" i="3"/>
  <c r="IJI55" i="3"/>
  <c r="IJJ55" i="3" s="1"/>
  <c r="IJK55" i="3" s="1"/>
  <c r="IJL55" i="3" s="1"/>
  <c r="IJM55" i="3" s="1"/>
  <c r="IJN55" i="3" s="1"/>
  <c r="IJO55" i="3" s="1"/>
  <c r="IJP55" i="3" s="1"/>
  <c r="IJQ55" i="3" s="1"/>
  <c r="IJR55" i="3"/>
  <c r="IIS55" i="3"/>
  <c r="IIT55" i="3" s="1"/>
  <c r="IIU55" i="3" s="1"/>
  <c r="IIV55" i="3" s="1"/>
  <c r="IIW55" i="3" s="1"/>
  <c r="IIX55" i="3" s="1"/>
  <c r="IIY55" i="3" s="1"/>
  <c r="IIZ55" i="3" s="1"/>
  <c r="IJA55" i="3" s="1"/>
  <c r="IJB55" i="3"/>
  <c r="IIC55" i="3"/>
  <c r="IID55" i="3" s="1"/>
  <c r="IIE55" i="3" s="1"/>
  <c r="IIF55" i="3" s="1"/>
  <c r="IIG55" i="3" s="1"/>
  <c r="IIH55" i="3" s="1"/>
  <c r="III55" i="3" s="1"/>
  <c r="IIJ55" i="3" s="1"/>
  <c r="IIK55" i="3" s="1"/>
  <c r="IIL55" i="3"/>
  <c r="IHM55" i="3"/>
  <c r="IHN55" i="3" s="1"/>
  <c r="IHO55" i="3" s="1"/>
  <c r="IHP55" i="3" s="1"/>
  <c r="IHQ55" i="3" s="1"/>
  <c r="IHR55" i="3" s="1"/>
  <c r="IHS55" i="3" s="1"/>
  <c r="IHT55" i="3" s="1"/>
  <c r="IHU55" i="3" s="1"/>
  <c r="IHV55" i="3"/>
  <c r="IGW55" i="3"/>
  <c r="IGX55" i="3" s="1"/>
  <c r="IGY55" i="3" s="1"/>
  <c r="IGZ55" i="3" s="1"/>
  <c r="IHA55" i="3" s="1"/>
  <c r="IHB55" i="3" s="1"/>
  <c r="IHC55" i="3" s="1"/>
  <c r="IHD55" i="3" s="1"/>
  <c r="IHE55" i="3" s="1"/>
  <c r="IHF55" i="3"/>
  <c r="IGG55" i="3"/>
  <c r="IGH55" i="3" s="1"/>
  <c r="IGI55" i="3" s="1"/>
  <c r="IGJ55" i="3" s="1"/>
  <c r="IGK55" i="3" s="1"/>
  <c r="IGL55" i="3" s="1"/>
  <c r="IGM55" i="3" s="1"/>
  <c r="IGN55" i="3" s="1"/>
  <c r="IGO55" i="3" s="1"/>
  <c r="IGP55" i="3"/>
  <c r="IFQ55" i="3"/>
  <c r="IFR55" i="3" s="1"/>
  <c r="IFS55" i="3" s="1"/>
  <c r="IFT55" i="3" s="1"/>
  <c r="IFU55" i="3" s="1"/>
  <c r="IFV55" i="3" s="1"/>
  <c r="IFW55" i="3" s="1"/>
  <c r="IFX55" i="3" s="1"/>
  <c r="IFY55" i="3" s="1"/>
  <c r="IFZ55" i="3"/>
  <c r="IFA55" i="3"/>
  <c r="IFB55" i="3" s="1"/>
  <c r="IFC55" i="3" s="1"/>
  <c r="IFD55" i="3" s="1"/>
  <c r="IFE55" i="3" s="1"/>
  <c r="IFF55" i="3" s="1"/>
  <c r="IFG55" i="3" s="1"/>
  <c r="IFH55" i="3" s="1"/>
  <c r="IFI55" i="3" s="1"/>
  <c r="IFJ55" i="3"/>
  <c r="IEK55" i="3"/>
  <c r="IEL55" i="3" s="1"/>
  <c r="IEM55" i="3" s="1"/>
  <c r="IEN55" i="3" s="1"/>
  <c r="IEO55" i="3" s="1"/>
  <c r="IEP55" i="3" s="1"/>
  <c r="IEQ55" i="3" s="1"/>
  <c r="IER55" i="3" s="1"/>
  <c r="IES55" i="3" s="1"/>
  <c r="IET55" i="3"/>
  <c r="IDU55" i="3"/>
  <c r="IDV55" i="3" s="1"/>
  <c r="IDW55" i="3" s="1"/>
  <c r="IDX55" i="3" s="1"/>
  <c r="IDY55" i="3" s="1"/>
  <c r="IDZ55" i="3" s="1"/>
  <c r="IEA55" i="3" s="1"/>
  <c r="IEB55" i="3" s="1"/>
  <c r="IEC55" i="3" s="1"/>
  <c r="IED55" i="3"/>
  <c r="IDE55" i="3"/>
  <c r="IDF55" i="3" s="1"/>
  <c r="IDG55" i="3" s="1"/>
  <c r="IDH55" i="3" s="1"/>
  <c r="IDI55" i="3" s="1"/>
  <c r="IDJ55" i="3" s="1"/>
  <c r="IDK55" i="3" s="1"/>
  <c r="IDL55" i="3" s="1"/>
  <c r="IDM55" i="3" s="1"/>
  <c r="IDN55" i="3"/>
  <c r="ICO55" i="3"/>
  <c r="ICP55" i="3" s="1"/>
  <c r="ICQ55" i="3" s="1"/>
  <c r="ICR55" i="3" s="1"/>
  <c r="ICS55" i="3" s="1"/>
  <c r="ICT55" i="3" s="1"/>
  <c r="ICU55" i="3" s="1"/>
  <c r="ICV55" i="3" s="1"/>
  <c r="ICW55" i="3" s="1"/>
  <c r="ICX55" i="3"/>
  <c r="IBY55" i="3"/>
  <c r="IBZ55" i="3" s="1"/>
  <c r="ICA55" i="3" s="1"/>
  <c r="ICB55" i="3" s="1"/>
  <c r="ICC55" i="3" s="1"/>
  <c r="ICD55" i="3" s="1"/>
  <c r="ICE55" i="3" s="1"/>
  <c r="ICF55" i="3" s="1"/>
  <c r="ICG55" i="3" s="1"/>
  <c r="ICH55" i="3"/>
  <c r="IBI55" i="3"/>
  <c r="IBJ55" i="3" s="1"/>
  <c r="IBK55" i="3" s="1"/>
  <c r="IBL55" i="3" s="1"/>
  <c r="IBM55" i="3" s="1"/>
  <c r="IBN55" i="3" s="1"/>
  <c r="IBO55" i="3" s="1"/>
  <c r="IBP55" i="3" s="1"/>
  <c r="IBQ55" i="3" s="1"/>
  <c r="IBR55" i="3"/>
  <c r="IAS55" i="3"/>
  <c r="IAT55" i="3" s="1"/>
  <c r="IAU55" i="3" s="1"/>
  <c r="IAV55" i="3" s="1"/>
  <c r="IAW55" i="3" s="1"/>
  <c r="IAX55" i="3" s="1"/>
  <c r="IAY55" i="3" s="1"/>
  <c r="IAZ55" i="3" s="1"/>
  <c r="IBA55" i="3" s="1"/>
  <c r="IBB55" i="3"/>
  <c r="IAC55" i="3"/>
  <c r="IAD55" i="3" s="1"/>
  <c r="IAE55" i="3" s="1"/>
  <c r="IAF55" i="3" s="1"/>
  <c r="IAG55" i="3" s="1"/>
  <c r="IAH55" i="3" s="1"/>
  <c r="IAI55" i="3" s="1"/>
  <c r="IAJ55" i="3" s="1"/>
  <c r="IAK55" i="3" s="1"/>
  <c r="IAL55" i="3"/>
  <c r="HZM55" i="3"/>
  <c r="HZN55" i="3" s="1"/>
  <c r="HZO55" i="3" s="1"/>
  <c r="HZP55" i="3" s="1"/>
  <c r="HZQ55" i="3" s="1"/>
  <c r="HZR55" i="3" s="1"/>
  <c r="HZS55" i="3" s="1"/>
  <c r="HZT55" i="3" s="1"/>
  <c r="HZU55" i="3" s="1"/>
  <c r="HZV55" i="3"/>
  <c r="HYW55" i="3"/>
  <c r="HYX55" i="3" s="1"/>
  <c r="HYY55" i="3" s="1"/>
  <c r="HYZ55" i="3" s="1"/>
  <c r="HZA55" i="3" s="1"/>
  <c r="HZB55" i="3" s="1"/>
  <c r="HZC55" i="3" s="1"/>
  <c r="HZD55" i="3" s="1"/>
  <c r="HZE55" i="3" s="1"/>
  <c r="HZF55" i="3"/>
  <c r="HYG55" i="3"/>
  <c r="HYH55" i="3" s="1"/>
  <c r="HYI55" i="3" s="1"/>
  <c r="HYJ55" i="3" s="1"/>
  <c r="HYK55" i="3" s="1"/>
  <c r="HYL55" i="3" s="1"/>
  <c r="HYM55" i="3" s="1"/>
  <c r="HYN55" i="3" s="1"/>
  <c r="HYO55" i="3" s="1"/>
  <c r="HYP55" i="3"/>
  <c r="HXQ55" i="3"/>
  <c r="HXR55" i="3" s="1"/>
  <c r="HXS55" i="3" s="1"/>
  <c r="HXT55" i="3" s="1"/>
  <c r="HXU55" i="3" s="1"/>
  <c r="HXV55" i="3" s="1"/>
  <c r="HXW55" i="3" s="1"/>
  <c r="HXX55" i="3" s="1"/>
  <c r="HXY55" i="3" s="1"/>
  <c r="HXZ55" i="3"/>
  <c r="HXA55" i="3"/>
  <c r="HXB55" i="3" s="1"/>
  <c r="HXC55" i="3" s="1"/>
  <c r="HXD55" i="3" s="1"/>
  <c r="HXE55" i="3" s="1"/>
  <c r="HXF55" i="3" s="1"/>
  <c r="HXG55" i="3" s="1"/>
  <c r="HXH55" i="3" s="1"/>
  <c r="HXI55" i="3" s="1"/>
  <c r="HXJ55" i="3"/>
  <c r="HWK55" i="3"/>
  <c r="HWL55" i="3" s="1"/>
  <c r="HWM55" i="3" s="1"/>
  <c r="HWN55" i="3" s="1"/>
  <c r="HWO55" i="3" s="1"/>
  <c r="HWP55" i="3" s="1"/>
  <c r="HWQ55" i="3" s="1"/>
  <c r="HWR55" i="3" s="1"/>
  <c r="HWS55" i="3" s="1"/>
  <c r="HWT55" i="3"/>
  <c r="HVU55" i="3"/>
  <c r="HVV55" i="3" s="1"/>
  <c r="HVW55" i="3" s="1"/>
  <c r="HVX55" i="3" s="1"/>
  <c r="HVY55" i="3" s="1"/>
  <c r="HVZ55" i="3" s="1"/>
  <c r="HWA55" i="3" s="1"/>
  <c r="HWB55" i="3" s="1"/>
  <c r="HWC55" i="3" s="1"/>
  <c r="HWD55" i="3"/>
  <c r="HVE55" i="3"/>
  <c r="HVF55" i="3" s="1"/>
  <c r="HVG55" i="3" s="1"/>
  <c r="HVH55" i="3" s="1"/>
  <c r="HVI55" i="3" s="1"/>
  <c r="HVJ55" i="3" s="1"/>
  <c r="HVK55" i="3" s="1"/>
  <c r="HVL55" i="3" s="1"/>
  <c r="HVM55" i="3" s="1"/>
  <c r="HVN55" i="3"/>
  <c r="HUO55" i="3"/>
  <c r="HUP55" i="3" s="1"/>
  <c r="HUQ55" i="3" s="1"/>
  <c r="HUR55" i="3" s="1"/>
  <c r="HUS55" i="3" s="1"/>
  <c r="HUT55" i="3" s="1"/>
  <c r="HUU55" i="3" s="1"/>
  <c r="HUV55" i="3" s="1"/>
  <c r="HUW55" i="3" s="1"/>
  <c r="HUX55" i="3"/>
  <c r="HTY55" i="3"/>
  <c r="HTZ55" i="3" s="1"/>
  <c r="HUA55" i="3" s="1"/>
  <c r="HUB55" i="3" s="1"/>
  <c r="HUC55" i="3" s="1"/>
  <c r="HUD55" i="3" s="1"/>
  <c r="HUE55" i="3" s="1"/>
  <c r="HUF55" i="3" s="1"/>
  <c r="HUG55" i="3" s="1"/>
  <c r="HUH55" i="3"/>
  <c r="HTI55" i="3"/>
  <c r="HTJ55" i="3" s="1"/>
  <c r="HTK55" i="3" s="1"/>
  <c r="HTL55" i="3" s="1"/>
  <c r="HTM55" i="3" s="1"/>
  <c r="HTN55" i="3" s="1"/>
  <c r="HTO55" i="3" s="1"/>
  <c r="HTP55" i="3" s="1"/>
  <c r="HTQ55" i="3" s="1"/>
  <c r="HTR55" i="3"/>
  <c r="HSS55" i="3"/>
  <c r="HST55" i="3" s="1"/>
  <c r="HSU55" i="3" s="1"/>
  <c r="HSV55" i="3" s="1"/>
  <c r="HSW55" i="3" s="1"/>
  <c r="HSX55" i="3" s="1"/>
  <c r="HSY55" i="3" s="1"/>
  <c r="HSZ55" i="3" s="1"/>
  <c r="HTA55" i="3" s="1"/>
  <c r="HTB55" i="3"/>
  <c r="HSC55" i="3"/>
  <c r="HSD55" i="3" s="1"/>
  <c r="HSE55" i="3" s="1"/>
  <c r="HSF55" i="3" s="1"/>
  <c r="HSG55" i="3" s="1"/>
  <c r="HSH55" i="3" s="1"/>
  <c r="HSI55" i="3" s="1"/>
  <c r="HSJ55" i="3" s="1"/>
  <c r="HSK55" i="3" s="1"/>
  <c r="HSL55" i="3"/>
  <c r="HRM55" i="3"/>
  <c r="HRN55" i="3" s="1"/>
  <c r="HRO55" i="3" s="1"/>
  <c r="HRP55" i="3" s="1"/>
  <c r="HRQ55" i="3" s="1"/>
  <c r="HRR55" i="3" s="1"/>
  <c r="HRS55" i="3" s="1"/>
  <c r="HRT55" i="3" s="1"/>
  <c r="HRU55" i="3" s="1"/>
  <c r="HRV55" i="3"/>
  <c r="HQW55" i="3"/>
  <c r="HQX55" i="3" s="1"/>
  <c r="HQY55" i="3" s="1"/>
  <c r="HQZ55" i="3" s="1"/>
  <c r="HRA55" i="3" s="1"/>
  <c r="HRB55" i="3" s="1"/>
  <c r="HRC55" i="3" s="1"/>
  <c r="HRD55" i="3" s="1"/>
  <c r="HRE55" i="3" s="1"/>
  <c r="HRF55" i="3"/>
  <c r="HQG55" i="3"/>
  <c r="HQH55" i="3" s="1"/>
  <c r="HQI55" i="3" s="1"/>
  <c r="HQJ55" i="3" s="1"/>
  <c r="HQK55" i="3" s="1"/>
  <c r="HQL55" i="3" s="1"/>
  <c r="HQM55" i="3" s="1"/>
  <c r="HQN55" i="3" s="1"/>
  <c r="HQO55" i="3" s="1"/>
  <c r="HQP55" i="3"/>
  <c r="HPQ55" i="3"/>
  <c r="HPR55" i="3" s="1"/>
  <c r="HPS55" i="3" s="1"/>
  <c r="HPT55" i="3" s="1"/>
  <c r="HPU55" i="3" s="1"/>
  <c r="HPV55" i="3" s="1"/>
  <c r="HPW55" i="3" s="1"/>
  <c r="HPX55" i="3" s="1"/>
  <c r="HPY55" i="3" s="1"/>
  <c r="HPZ55" i="3"/>
  <c r="HPA55" i="3"/>
  <c r="HPB55" i="3" s="1"/>
  <c r="HPC55" i="3" s="1"/>
  <c r="HPD55" i="3" s="1"/>
  <c r="HPE55" i="3" s="1"/>
  <c r="HPF55" i="3" s="1"/>
  <c r="HPG55" i="3" s="1"/>
  <c r="HPH55" i="3" s="1"/>
  <c r="HPI55" i="3" s="1"/>
  <c r="HPJ55" i="3"/>
  <c r="HOK55" i="3"/>
  <c r="HOL55" i="3" s="1"/>
  <c r="HOM55" i="3" s="1"/>
  <c r="HON55" i="3" s="1"/>
  <c r="HOO55" i="3" s="1"/>
  <c r="HOP55" i="3" s="1"/>
  <c r="HOQ55" i="3" s="1"/>
  <c r="HOR55" i="3" s="1"/>
  <c r="HOS55" i="3" s="1"/>
  <c r="HOT55" i="3"/>
  <c r="HNU55" i="3"/>
  <c r="HNV55" i="3" s="1"/>
  <c r="HNW55" i="3" s="1"/>
  <c r="HNX55" i="3" s="1"/>
  <c r="HNY55" i="3" s="1"/>
  <c r="HNZ55" i="3" s="1"/>
  <c r="HOA55" i="3" s="1"/>
  <c r="HOB55" i="3" s="1"/>
  <c r="HOC55" i="3" s="1"/>
  <c r="HOD55" i="3"/>
  <c r="HNE55" i="3"/>
  <c r="HNF55" i="3" s="1"/>
  <c r="HNG55" i="3" s="1"/>
  <c r="HNH55" i="3" s="1"/>
  <c r="HNI55" i="3" s="1"/>
  <c r="HNJ55" i="3" s="1"/>
  <c r="HNK55" i="3" s="1"/>
  <c r="HNL55" i="3" s="1"/>
  <c r="HNM55" i="3" s="1"/>
  <c r="HNN55" i="3"/>
  <c r="HMO55" i="3"/>
  <c r="HMP55" i="3" s="1"/>
  <c r="HMQ55" i="3" s="1"/>
  <c r="HMR55" i="3" s="1"/>
  <c r="HMS55" i="3" s="1"/>
  <c r="HMT55" i="3" s="1"/>
  <c r="HMU55" i="3" s="1"/>
  <c r="HMV55" i="3" s="1"/>
  <c r="HMW55" i="3" s="1"/>
  <c r="HMX55" i="3"/>
  <c r="HLY55" i="3"/>
  <c r="HLZ55" i="3" s="1"/>
  <c r="HMA55" i="3" s="1"/>
  <c r="HMB55" i="3" s="1"/>
  <c r="HMC55" i="3" s="1"/>
  <c r="HMD55" i="3" s="1"/>
  <c r="HME55" i="3" s="1"/>
  <c r="HMF55" i="3" s="1"/>
  <c r="HMG55" i="3" s="1"/>
  <c r="HMH55" i="3"/>
  <c r="HLI55" i="3"/>
  <c r="HLJ55" i="3" s="1"/>
  <c r="HLK55" i="3" s="1"/>
  <c r="HLL55" i="3" s="1"/>
  <c r="HLM55" i="3" s="1"/>
  <c r="HLN55" i="3" s="1"/>
  <c r="HLO55" i="3" s="1"/>
  <c r="HLP55" i="3" s="1"/>
  <c r="HLQ55" i="3" s="1"/>
  <c r="HLR55" i="3"/>
  <c r="HKS55" i="3"/>
  <c r="HKT55" i="3" s="1"/>
  <c r="HKU55" i="3" s="1"/>
  <c r="HKV55" i="3" s="1"/>
  <c r="HKW55" i="3" s="1"/>
  <c r="HKX55" i="3" s="1"/>
  <c r="HKY55" i="3" s="1"/>
  <c r="HKZ55" i="3" s="1"/>
  <c r="HLA55" i="3" s="1"/>
  <c r="HLB55" i="3"/>
  <c r="HKC55" i="3"/>
  <c r="HKD55" i="3" s="1"/>
  <c r="HKE55" i="3" s="1"/>
  <c r="HKF55" i="3" s="1"/>
  <c r="HKG55" i="3" s="1"/>
  <c r="HKH55" i="3" s="1"/>
  <c r="HKI55" i="3" s="1"/>
  <c r="HKJ55" i="3" s="1"/>
  <c r="HKK55" i="3" s="1"/>
  <c r="HKL55" i="3"/>
  <c r="HJM55" i="3"/>
  <c r="HJN55" i="3" s="1"/>
  <c r="HJO55" i="3" s="1"/>
  <c r="HJP55" i="3" s="1"/>
  <c r="HJQ55" i="3" s="1"/>
  <c r="HJR55" i="3" s="1"/>
  <c r="HJS55" i="3" s="1"/>
  <c r="HJT55" i="3" s="1"/>
  <c r="HJU55" i="3" s="1"/>
  <c r="HJV55" i="3"/>
  <c r="HIW55" i="3"/>
  <c r="HIX55" i="3" s="1"/>
  <c r="HIY55" i="3" s="1"/>
  <c r="HIZ55" i="3" s="1"/>
  <c r="HJA55" i="3" s="1"/>
  <c r="HJB55" i="3" s="1"/>
  <c r="HJC55" i="3" s="1"/>
  <c r="HJD55" i="3" s="1"/>
  <c r="HJE55" i="3" s="1"/>
  <c r="HJF55" i="3"/>
  <c r="HIG55" i="3"/>
  <c r="HIH55" i="3" s="1"/>
  <c r="HII55" i="3" s="1"/>
  <c r="HIJ55" i="3" s="1"/>
  <c r="HIK55" i="3" s="1"/>
  <c r="HIL55" i="3" s="1"/>
  <c r="HIM55" i="3" s="1"/>
  <c r="HIN55" i="3" s="1"/>
  <c r="HIO55" i="3" s="1"/>
  <c r="HIP55" i="3"/>
  <c r="HHQ55" i="3"/>
  <c r="HHR55" i="3" s="1"/>
  <c r="HHS55" i="3" s="1"/>
  <c r="HHT55" i="3" s="1"/>
  <c r="HHU55" i="3" s="1"/>
  <c r="HHV55" i="3" s="1"/>
  <c r="HHW55" i="3" s="1"/>
  <c r="HHX55" i="3" s="1"/>
  <c r="HHY55" i="3" s="1"/>
  <c r="HHZ55" i="3"/>
  <c r="HHA55" i="3"/>
  <c r="HHB55" i="3" s="1"/>
  <c r="HHC55" i="3" s="1"/>
  <c r="HHD55" i="3" s="1"/>
  <c r="HHE55" i="3" s="1"/>
  <c r="HHF55" i="3" s="1"/>
  <c r="HHG55" i="3" s="1"/>
  <c r="HHH55" i="3" s="1"/>
  <c r="HHI55" i="3" s="1"/>
  <c r="HHJ55" i="3"/>
  <c r="HGK55" i="3"/>
  <c r="HGL55" i="3" s="1"/>
  <c r="HGM55" i="3" s="1"/>
  <c r="HGN55" i="3" s="1"/>
  <c r="HGO55" i="3" s="1"/>
  <c r="HGP55" i="3" s="1"/>
  <c r="HGQ55" i="3" s="1"/>
  <c r="HGR55" i="3" s="1"/>
  <c r="HGS55" i="3" s="1"/>
  <c r="HGT55" i="3"/>
  <c r="HFU55" i="3"/>
  <c r="HFV55" i="3" s="1"/>
  <c r="HFW55" i="3" s="1"/>
  <c r="HFX55" i="3" s="1"/>
  <c r="HFY55" i="3" s="1"/>
  <c r="HFZ55" i="3" s="1"/>
  <c r="HGA55" i="3" s="1"/>
  <c r="HGB55" i="3" s="1"/>
  <c r="HGC55" i="3" s="1"/>
  <c r="HGD55" i="3"/>
  <c r="HFE55" i="3"/>
  <c r="HFF55" i="3" s="1"/>
  <c r="HFG55" i="3" s="1"/>
  <c r="HFH55" i="3" s="1"/>
  <c r="HFI55" i="3" s="1"/>
  <c r="HFJ55" i="3" s="1"/>
  <c r="HFK55" i="3" s="1"/>
  <c r="HFL55" i="3" s="1"/>
  <c r="HFM55" i="3" s="1"/>
  <c r="HFN55" i="3"/>
  <c r="HEO55" i="3"/>
  <c r="HEP55" i="3" s="1"/>
  <c r="HEQ55" i="3" s="1"/>
  <c r="HER55" i="3" s="1"/>
  <c r="HES55" i="3" s="1"/>
  <c r="HET55" i="3" s="1"/>
  <c r="HEU55" i="3" s="1"/>
  <c r="HEV55" i="3" s="1"/>
  <c r="HEW55" i="3" s="1"/>
  <c r="HEX55" i="3"/>
  <c r="HDY55" i="3"/>
  <c r="HDZ55" i="3" s="1"/>
  <c r="HEA55" i="3" s="1"/>
  <c r="HEB55" i="3" s="1"/>
  <c r="HEC55" i="3" s="1"/>
  <c r="HED55" i="3" s="1"/>
  <c r="HEE55" i="3" s="1"/>
  <c r="HEF55" i="3" s="1"/>
  <c r="HEG55" i="3" s="1"/>
  <c r="HEH55" i="3"/>
  <c r="HDI55" i="3"/>
  <c r="HDJ55" i="3" s="1"/>
  <c r="HDK55" i="3" s="1"/>
  <c r="HDL55" i="3" s="1"/>
  <c r="HDM55" i="3" s="1"/>
  <c r="HDN55" i="3" s="1"/>
  <c r="HDO55" i="3" s="1"/>
  <c r="HDP55" i="3" s="1"/>
  <c r="HDQ55" i="3" s="1"/>
  <c r="HDR55" i="3"/>
  <c r="HCS55" i="3"/>
  <c r="HCT55" i="3" s="1"/>
  <c r="HCU55" i="3" s="1"/>
  <c r="HCV55" i="3" s="1"/>
  <c r="HCW55" i="3" s="1"/>
  <c r="HCX55" i="3" s="1"/>
  <c r="HCY55" i="3" s="1"/>
  <c r="HCZ55" i="3" s="1"/>
  <c r="HDA55" i="3" s="1"/>
  <c r="HDB55" i="3"/>
  <c r="HCC55" i="3"/>
  <c r="HCD55" i="3" s="1"/>
  <c r="HCE55" i="3" s="1"/>
  <c r="HCF55" i="3" s="1"/>
  <c r="HCG55" i="3" s="1"/>
  <c r="HCH55" i="3" s="1"/>
  <c r="HCI55" i="3" s="1"/>
  <c r="HCJ55" i="3" s="1"/>
  <c r="HCK55" i="3" s="1"/>
  <c r="HCL55" i="3"/>
  <c r="HBM55" i="3"/>
  <c r="HBN55" i="3" s="1"/>
  <c r="HBO55" i="3" s="1"/>
  <c r="HBP55" i="3" s="1"/>
  <c r="HBQ55" i="3" s="1"/>
  <c r="HBR55" i="3" s="1"/>
  <c r="HBS55" i="3" s="1"/>
  <c r="HBT55" i="3" s="1"/>
  <c r="HBU55" i="3" s="1"/>
  <c r="HBV55" i="3"/>
  <c r="HAW55" i="3"/>
  <c r="HAX55" i="3" s="1"/>
  <c r="HAY55" i="3" s="1"/>
  <c r="HAZ55" i="3" s="1"/>
  <c r="HBA55" i="3" s="1"/>
  <c r="HBB55" i="3" s="1"/>
  <c r="HBC55" i="3" s="1"/>
  <c r="HBD55" i="3" s="1"/>
  <c r="HBE55" i="3" s="1"/>
  <c r="HBF55" i="3"/>
  <c r="HAG55" i="3"/>
  <c r="HAH55" i="3" s="1"/>
  <c r="HAI55" i="3" s="1"/>
  <c r="HAJ55" i="3" s="1"/>
  <c r="HAK55" i="3" s="1"/>
  <c r="HAL55" i="3" s="1"/>
  <c r="HAM55" i="3" s="1"/>
  <c r="HAN55" i="3" s="1"/>
  <c r="HAO55" i="3" s="1"/>
  <c r="HAP55" i="3"/>
  <c r="GZQ55" i="3"/>
  <c r="GZR55" i="3" s="1"/>
  <c r="GZS55" i="3" s="1"/>
  <c r="GZT55" i="3" s="1"/>
  <c r="GZU55" i="3" s="1"/>
  <c r="GZV55" i="3" s="1"/>
  <c r="GZW55" i="3" s="1"/>
  <c r="GZX55" i="3" s="1"/>
  <c r="GZY55" i="3" s="1"/>
  <c r="GZZ55" i="3"/>
  <c r="GZA55" i="3"/>
  <c r="GZB55" i="3" s="1"/>
  <c r="GZC55" i="3" s="1"/>
  <c r="GZD55" i="3" s="1"/>
  <c r="GZE55" i="3" s="1"/>
  <c r="GZF55" i="3" s="1"/>
  <c r="GZG55" i="3" s="1"/>
  <c r="GZH55" i="3" s="1"/>
  <c r="GZI55" i="3" s="1"/>
  <c r="GZJ55" i="3"/>
  <c r="GYK55" i="3"/>
  <c r="GYL55" i="3" s="1"/>
  <c r="GYM55" i="3" s="1"/>
  <c r="GYN55" i="3" s="1"/>
  <c r="GYO55" i="3" s="1"/>
  <c r="GYP55" i="3" s="1"/>
  <c r="GYQ55" i="3" s="1"/>
  <c r="GYR55" i="3" s="1"/>
  <c r="GYS55" i="3" s="1"/>
  <c r="GYT55" i="3"/>
  <c r="GXU55" i="3"/>
  <c r="GXV55" i="3" s="1"/>
  <c r="GXW55" i="3" s="1"/>
  <c r="GXX55" i="3" s="1"/>
  <c r="GXY55" i="3" s="1"/>
  <c r="GXZ55" i="3" s="1"/>
  <c r="GYA55" i="3" s="1"/>
  <c r="GYB55" i="3" s="1"/>
  <c r="GYC55" i="3" s="1"/>
  <c r="GYD55" i="3"/>
  <c r="GXE55" i="3"/>
  <c r="GXF55" i="3" s="1"/>
  <c r="GXG55" i="3" s="1"/>
  <c r="GXH55" i="3" s="1"/>
  <c r="GXI55" i="3" s="1"/>
  <c r="GXJ55" i="3" s="1"/>
  <c r="GXK55" i="3" s="1"/>
  <c r="GXL55" i="3" s="1"/>
  <c r="GXM55" i="3" s="1"/>
  <c r="GXN55" i="3"/>
  <c r="GWO55" i="3"/>
  <c r="GWP55" i="3" s="1"/>
  <c r="GWQ55" i="3" s="1"/>
  <c r="GWR55" i="3" s="1"/>
  <c r="GWS55" i="3" s="1"/>
  <c r="GWT55" i="3" s="1"/>
  <c r="GWU55" i="3" s="1"/>
  <c r="GWV55" i="3" s="1"/>
  <c r="GWW55" i="3" s="1"/>
  <c r="GWX55" i="3"/>
  <c r="GVY55" i="3"/>
  <c r="GVZ55" i="3" s="1"/>
  <c r="GWA55" i="3" s="1"/>
  <c r="GWB55" i="3" s="1"/>
  <c r="GWC55" i="3" s="1"/>
  <c r="GWD55" i="3" s="1"/>
  <c r="GWE55" i="3" s="1"/>
  <c r="GWF55" i="3" s="1"/>
  <c r="GWG55" i="3" s="1"/>
  <c r="GWH55" i="3"/>
  <c r="GVI55" i="3"/>
  <c r="GVJ55" i="3" s="1"/>
  <c r="GVK55" i="3" s="1"/>
  <c r="GVL55" i="3" s="1"/>
  <c r="GVM55" i="3" s="1"/>
  <c r="GVN55" i="3" s="1"/>
  <c r="GVO55" i="3" s="1"/>
  <c r="GVP55" i="3" s="1"/>
  <c r="GVQ55" i="3" s="1"/>
  <c r="GVR55" i="3"/>
  <c r="GUS55" i="3"/>
  <c r="GUT55" i="3" s="1"/>
  <c r="GUU55" i="3" s="1"/>
  <c r="GUV55" i="3" s="1"/>
  <c r="GUW55" i="3" s="1"/>
  <c r="GUX55" i="3" s="1"/>
  <c r="GUY55" i="3" s="1"/>
  <c r="GUZ55" i="3" s="1"/>
  <c r="GVA55" i="3" s="1"/>
  <c r="GVB55" i="3"/>
  <c r="GUC55" i="3"/>
  <c r="GUD55" i="3" s="1"/>
  <c r="GUE55" i="3" s="1"/>
  <c r="GUF55" i="3" s="1"/>
  <c r="GUG55" i="3" s="1"/>
  <c r="GUH55" i="3" s="1"/>
  <c r="GUI55" i="3" s="1"/>
  <c r="GUJ55" i="3" s="1"/>
  <c r="GUK55" i="3" s="1"/>
  <c r="GUL55" i="3"/>
  <c r="GTM55" i="3"/>
  <c r="GTN55" i="3" s="1"/>
  <c r="GTO55" i="3" s="1"/>
  <c r="GTP55" i="3" s="1"/>
  <c r="GTQ55" i="3" s="1"/>
  <c r="GTR55" i="3" s="1"/>
  <c r="GTS55" i="3" s="1"/>
  <c r="GTT55" i="3" s="1"/>
  <c r="GTU55" i="3" s="1"/>
  <c r="GTV55" i="3"/>
  <c r="GSW55" i="3"/>
  <c r="GSX55" i="3" s="1"/>
  <c r="GSY55" i="3" s="1"/>
  <c r="GSZ55" i="3" s="1"/>
  <c r="GTA55" i="3" s="1"/>
  <c r="GTB55" i="3" s="1"/>
  <c r="GTC55" i="3" s="1"/>
  <c r="GTD55" i="3" s="1"/>
  <c r="GTE55" i="3" s="1"/>
  <c r="GTF55" i="3"/>
  <c r="GSG55" i="3"/>
  <c r="GSH55" i="3" s="1"/>
  <c r="GSI55" i="3" s="1"/>
  <c r="GSJ55" i="3" s="1"/>
  <c r="GSK55" i="3" s="1"/>
  <c r="GSL55" i="3" s="1"/>
  <c r="GSM55" i="3" s="1"/>
  <c r="GSN55" i="3" s="1"/>
  <c r="GSO55" i="3" s="1"/>
  <c r="GSP55" i="3"/>
  <c r="GRQ55" i="3"/>
  <c r="GRR55" i="3" s="1"/>
  <c r="GRS55" i="3" s="1"/>
  <c r="GRT55" i="3" s="1"/>
  <c r="GRU55" i="3" s="1"/>
  <c r="GRV55" i="3" s="1"/>
  <c r="GRW55" i="3" s="1"/>
  <c r="GRX55" i="3" s="1"/>
  <c r="GRY55" i="3" s="1"/>
  <c r="GRZ55" i="3"/>
  <c r="GRA55" i="3"/>
  <c r="GRB55" i="3" s="1"/>
  <c r="GRC55" i="3" s="1"/>
  <c r="GRD55" i="3" s="1"/>
  <c r="GRE55" i="3" s="1"/>
  <c r="GRF55" i="3" s="1"/>
  <c r="GRG55" i="3" s="1"/>
  <c r="GRH55" i="3" s="1"/>
  <c r="GRI55" i="3" s="1"/>
  <c r="GRJ55" i="3"/>
  <c r="GQK55" i="3"/>
  <c r="GQL55" i="3" s="1"/>
  <c r="GQM55" i="3" s="1"/>
  <c r="GQN55" i="3" s="1"/>
  <c r="GQO55" i="3" s="1"/>
  <c r="GQP55" i="3" s="1"/>
  <c r="GQQ55" i="3" s="1"/>
  <c r="GQR55" i="3" s="1"/>
  <c r="GQS55" i="3" s="1"/>
  <c r="GQT55" i="3"/>
  <c r="GPU55" i="3"/>
  <c r="GPV55" i="3" s="1"/>
  <c r="GPW55" i="3" s="1"/>
  <c r="GPX55" i="3" s="1"/>
  <c r="GPY55" i="3" s="1"/>
  <c r="GPZ55" i="3" s="1"/>
  <c r="GQA55" i="3" s="1"/>
  <c r="GQB55" i="3" s="1"/>
  <c r="GQC55" i="3" s="1"/>
  <c r="GQD55" i="3"/>
  <c r="GPE55" i="3"/>
  <c r="GPF55" i="3" s="1"/>
  <c r="GPG55" i="3" s="1"/>
  <c r="GPH55" i="3" s="1"/>
  <c r="GPI55" i="3" s="1"/>
  <c r="GPJ55" i="3" s="1"/>
  <c r="GPK55" i="3" s="1"/>
  <c r="GPL55" i="3" s="1"/>
  <c r="GPM55" i="3" s="1"/>
  <c r="GPN55" i="3"/>
  <c r="GOO55" i="3"/>
  <c r="GOP55" i="3" s="1"/>
  <c r="GOQ55" i="3" s="1"/>
  <c r="GOR55" i="3" s="1"/>
  <c r="GOS55" i="3" s="1"/>
  <c r="GOT55" i="3" s="1"/>
  <c r="GOU55" i="3" s="1"/>
  <c r="GOV55" i="3" s="1"/>
  <c r="GOW55" i="3" s="1"/>
  <c r="GOX55" i="3"/>
  <c r="GNY55" i="3"/>
  <c r="GNZ55" i="3" s="1"/>
  <c r="GOA55" i="3" s="1"/>
  <c r="GOB55" i="3" s="1"/>
  <c r="GOC55" i="3" s="1"/>
  <c r="GOD55" i="3" s="1"/>
  <c r="GOE55" i="3" s="1"/>
  <c r="GOF55" i="3" s="1"/>
  <c r="GOG55" i="3" s="1"/>
  <c r="GOH55" i="3"/>
  <c r="GNI55" i="3"/>
  <c r="GNJ55" i="3" s="1"/>
  <c r="GNK55" i="3" s="1"/>
  <c r="GNL55" i="3" s="1"/>
  <c r="GNM55" i="3" s="1"/>
  <c r="GNN55" i="3" s="1"/>
  <c r="GNO55" i="3" s="1"/>
  <c r="GNP55" i="3" s="1"/>
  <c r="GNQ55" i="3" s="1"/>
  <c r="GNR55" i="3"/>
  <c r="GMS55" i="3"/>
  <c r="GMT55" i="3" s="1"/>
  <c r="GMU55" i="3" s="1"/>
  <c r="GMV55" i="3" s="1"/>
  <c r="GMW55" i="3" s="1"/>
  <c r="GMX55" i="3" s="1"/>
  <c r="GMY55" i="3" s="1"/>
  <c r="GMZ55" i="3" s="1"/>
  <c r="GNA55" i="3" s="1"/>
  <c r="GNB55" i="3"/>
  <c r="GMC55" i="3"/>
  <c r="GMD55" i="3" s="1"/>
  <c r="GME55" i="3" s="1"/>
  <c r="GMF55" i="3" s="1"/>
  <c r="GMG55" i="3" s="1"/>
  <c r="GMH55" i="3" s="1"/>
  <c r="GMI55" i="3" s="1"/>
  <c r="GMJ55" i="3" s="1"/>
  <c r="GMK55" i="3" s="1"/>
  <c r="GML55" i="3"/>
  <c r="GLM55" i="3"/>
  <c r="GLN55" i="3" s="1"/>
  <c r="GLO55" i="3" s="1"/>
  <c r="GLP55" i="3" s="1"/>
  <c r="GLQ55" i="3" s="1"/>
  <c r="GLR55" i="3" s="1"/>
  <c r="GLS55" i="3" s="1"/>
  <c r="GLT55" i="3" s="1"/>
  <c r="GLU55" i="3" s="1"/>
  <c r="GLV55" i="3"/>
  <c r="GKW55" i="3"/>
  <c r="GKX55" i="3" s="1"/>
  <c r="GKY55" i="3" s="1"/>
  <c r="GKZ55" i="3" s="1"/>
  <c r="GLA55" i="3" s="1"/>
  <c r="GLB55" i="3" s="1"/>
  <c r="GLC55" i="3" s="1"/>
  <c r="GLD55" i="3" s="1"/>
  <c r="GLE55" i="3" s="1"/>
  <c r="GLF55" i="3"/>
  <c r="GKG55" i="3"/>
  <c r="GKH55" i="3" s="1"/>
  <c r="GKI55" i="3" s="1"/>
  <c r="GKJ55" i="3" s="1"/>
  <c r="GKK55" i="3" s="1"/>
  <c r="GKL55" i="3" s="1"/>
  <c r="GKM55" i="3" s="1"/>
  <c r="GKN55" i="3" s="1"/>
  <c r="GKO55" i="3" s="1"/>
  <c r="GKP55" i="3"/>
  <c r="GJQ55" i="3"/>
  <c r="GJR55" i="3" s="1"/>
  <c r="GJS55" i="3" s="1"/>
  <c r="GJT55" i="3" s="1"/>
  <c r="GJU55" i="3" s="1"/>
  <c r="GJV55" i="3" s="1"/>
  <c r="GJW55" i="3" s="1"/>
  <c r="GJX55" i="3" s="1"/>
  <c r="GJY55" i="3" s="1"/>
  <c r="GJZ55" i="3"/>
  <c r="GJA55" i="3"/>
  <c r="GJB55" i="3" s="1"/>
  <c r="GJC55" i="3" s="1"/>
  <c r="GJD55" i="3" s="1"/>
  <c r="GJE55" i="3" s="1"/>
  <c r="GJF55" i="3" s="1"/>
  <c r="GJG55" i="3" s="1"/>
  <c r="GJH55" i="3" s="1"/>
  <c r="GJI55" i="3" s="1"/>
  <c r="GJJ55" i="3"/>
  <c r="GIK55" i="3"/>
  <c r="GIL55" i="3" s="1"/>
  <c r="GIM55" i="3" s="1"/>
  <c r="GIN55" i="3" s="1"/>
  <c r="GIO55" i="3" s="1"/>
  <c r="GIP55" i="3" s="1"/>
  <c r="GIQ55" i="3" s="1"/>
  <c r="GIR55" i="3" s="1"/>
  <c r="GIS55" i="3" s="1"/>
  <c r="GIT55" i="3"/>
  <c r="GHU55" i="3"/>
  <c r="GHV55" i="3" s="1"/>
  <c r="GHW55" i="3" s="1"/>
  <c r="GHX55" i="3" s="1"/>
  <c r="GHY55" i="3" s="1"/>
  <c r="GHZ55" i="3" s="1"/>
  <c r="GIA55" i="3" s="1"/>
  <c r="GIB55" i="3" s="1"/>
  <c r="GIC55" i="3" s="1"/>
  <c r="GID55" i="3"/>
  <c r="GHE55" i="3"/>
  <c r="GHF55" i="3" s="1"/>
  <c r="GHG55" i="3" s="1"/>
  <c r="GHH55" i="3" s="1"/>
  <c r="GHI55" i="3" s="1"/>
  <c r="GHJ55" i="3" s="1"/>
  <c r="GHK55" i="3" s="1"/>
  <c r="GHL55" i="3" s="1"/>
  <c r="GHM55" i="3" s="1"/>
  <c r="GHN55" i="3"/>
  <c r="GGO55" i="3"/>
  <c r="GGP55" i="3" s="1"/>
  <c r="GGQ55" i="3" s="1"/>
  <c r="GGR55" i="3" s="1"/>
  <c r="GGS55" i="3" s="1"/>
  <c r="GGT55" i="3" s="1"/>
  <c r="GGU55" i="3" s="1"/>
  <c r="GGV55" i="3" s="1"/>
  <c r="GGW55" i="3" s="1"/>
  <c r="GGX55" i="3"/>
  <c r="GFY55" i="3"/>
  <c r="GFZ55" i="3" s="1"/>
  <c r="GGA55" i="3" s="1"/>
  <c r="GGB55" i="3" s="1"/>
  <c r="GGC55" i="3" s="1"/>
  <c r="GGD55" i="3" s="1"/>
  <c r="GGE55" i="3" s="1"/>
  <c r="GGF55" i="3" s="1"/>
  <c r="GGG55" i="3" s="1"/>
  <c r="GGH55" i="3"/>
  <c r="GFI55" i="3"/>
  <c r="GFJ55" i="3" s="1"/>
  <c r="GFK55" i="3" s="1"/>
  <c r="GFL55" i="3" s="1"/>
  <c r="GFM55" i="3" s="1"/>
  <c r="GFN55" i="3" s="1"/>
  <c r="GFO55" i="3" s="1"/>
  <c r="GFP55" i="3" s="1"/>
  <c r="GFQ55" i="3" s="1"/>
  <c r="GFR55" i="3"/>
  <c r="GES55" i="3"/>
  <c r="GET55" i="3" s="1"/>
  <c r="GEU55" i="3" s="1"/>
  <c r="GEV55" i="3" s="1"/>
  <c r="GEW55" i="3" s="1"/>
  <c r="GEX55" i="3" s="1"/>
  <c r="GEY55" i="3" s="1"/>
  <c r="GEZ55" i="3" s="1"/>
  <c r="GFA55" i="3" s="1"/>
  <c r="GFB55" i="3"/>
  <c r="GEC55" i="3"/>
  <c r="GED55" i="3" s="1"/>
  <c r="GEE55" i="3" s="1"/>
  <c r="GEF55" i="3" s="1"/>
  <c r="GEG55" i="3" s="1"/>
  <c r="GEH55" i="3" s="1"/>
  <c r="GEI55" i="3" s="1"/>
  <c r="GEJ55" i="3" s="1"/>
  <c r="GEK55" i="3" s="1"/>
  <c r="GEL55" i="3"/>
  <c r="GDM55" i="3"/>
  <c r="GDN55" i="3" s="1"/>
  <c r="GDO55" i="3" s="1"/>
  <c r="GDP55" i="3" s="1"/>
  <c r="GDQ55" i="3" s="1"/>
  <c r="GDR55" i="3" s="1"/>
  <c r="GDS55" i="3" s="1"/>
  <c r="GDT55" i="3" s="1"/>
  <c r="GDU55" i="3" s="1"/>
  <c r="GDV55" i="3"/>
  <c r="GCW55" i="3"/>
  <c r="GCX55" i="3" s="1"/>
  <c r="GCY55" i="3" s="1"/>
  <c r="GCZ55" i="3" s="1"/>
  <c r="GDA55" i="3" s="1"/>
  <c r="GDB55" i="3" s="1"/>
  <c r="GDC55" i="3" s="1"/>
  <c r="GDD55" i="3" s="1"/>
  <c r="GDE55" i="3" s="1"/>
  <c r="GDF55" i="3"/>
  <c r="GCG55" i="3"/>
  <c r="GCH55" i="3" s="1"/>
  <c r="GCI55" i="3" s="1"/>
  <c r="GCJ55" i="3" s="1"/>
  <c r="GCK55" i="3" s="1"/>
  <c r="GCL55" i="3" s="1"/>
  <c r="GCM55" i="3" s="1"/>
  <c r="GCN55" i="3" s="1"/>
  <c r="GCO55" i="3" s="1"/>
  <c r="GCP55" i="3"/>
  <c r="GBQ55" i="3"/>
  <c r="GBR55" i="3" s="1"/>
  <c r="GBS55" i="3" s="1"/>
  <c r="GBT55" i="3" s="1"/>
  <c r="GBU55" i="3" s="1"/>
  <c r="GBV55" i="3" s="1"/>
  <c r="GBW55" i="3" s="1"/>
  <c r="GBX55" i="3" s="1"/>
  <c r="GBY55" i="3" s="1"/>
  <c r="GBZ55" i="3"/>
  <c r="GBA55" i="3"/>
  <c r="GBB55" i="3" s="1"/>
  <c r="GBC55" i="3" s="1"/>
  <c r="GBD55" i="3" s="1"/>
  <c r="GBE55" i="3" s="1"/>
  <c r="GBF55" i="3" s="1"/>
  <c r="GBG55" i="3" s="1"/>
  <c r="GBH55" i="3" s="1"/>
  <c r="GBI55" i="3" s="1"/>
  <c r="GBJ55" i="3"/>
  <c r="GAK55" i="3"/>
  <c r="GAL55" i="3" s="1"/>
  <c r="GAM55" i="3" s="1"/>
  <c r="GAN55" i="3" s="1"/>
  <c r="GAO55" i="3" s="1"/>
  <c r="GAP55" i="3" s="1"/>
  <c r="GAQ55" i="3" s="1"/>
  <c r="GAR55" i="3" s="1"/>
  <c r="GAS55" i="3" s="1"/>
  <c r="GAT55" i="3"/>
  <c r="FZU55" i="3"/>
  <c r="FZV55" i="3" s="1"/>
  <c r="FZW55" i="3" s="1"/>
  <c r="FZX55" i="3" s="1"/>
  <c r="FZY55" i="3" s="1"/>
  <c r="FZZ55" i="3" s="1"/>
  <c r="GAA55" i="3" s="1"/>
  <c r="GAB55" i="3" s="1"/>
  <c r="GAC55" i="3" s="1"/>
  <c r="GAD55" i="3"/>
  <c r="FZE55" i="3"/>
  <c r="FZF55" i="3" s="1"/>
  <c r="FZG55" i="3" s="1"/>
  <c r="FZH55" i="3" s="1"/>
  <c r="FZI55" i="3" s="1"/>
  <c r="FZJ55" i="3" s="1"/>
  <c r="FZK55" i="3" s="1"/>
  <c r="FZL55" i="3" s="1"/>
  <c r="FZM55" i="3" s="1"/>
  <c r="FZN55" i="3"/>
  <c r="FYO55" i="3"/>
  <c r="FYP55" i="3" s="1"/>
  <c r="FYQ55" i="3" s="1"/>
  <c r="FYR55" i="3" s="1"/>
  <c r="FYS55" i="3" s="1"/>
  <c r="FYT55" i="3" s="1"/>
  <c r="FYU55" i="3" s="1"/>
  <c r="FYV55" i="3" s="1"/>
  <c r="FYW55" i="3" s="1"/>
  <c r="FYX55" i="3"/>
  <c r="FXY55" i="3"/>
  <c r="FXZ55" i="3" s="1"/>
  <c r="FYA55" i="3" s="1"/>
  <c r="FYB55" i="3" s="1"/>
  <c r="FYC55" i="3" s="1"/>
  <c r="FYD55" i="3" s="1"/>
  <c r="FYE55" i="3" s="1"/>
  <c r="FYF55" i="3" s="1"/>
  <c r="FYG55" i="3" s="1"/>
  <c r="FYH55" i="3"/>
  <c r="FXI55" i="3"/>
  <c r="FXJ55" i="3" s="1"/>
  <c r="FXK55" i="3" s="1"/>
  <c r="FXL55" i="3" s="1"/>
  <c r="FXM55" i="3" s="1"/>
  <c r="FXN55" i="3" s="1"/>
  <c r="FXO55" i="3" s="1"/>
  <c r="FXP55" i="3" s="1"/>
  <c r="FXQ55" i="3" s="1"/>
  <c r="FXR55" i="3"/>
  <c r="FWS55" i="3"/>
  <c r="FWT55" i="3" s="1"/>
  <c r="FWU55" i="3" s="1"/>
  <c r="FWV55" i="3" s="1"/>
  <c r="FWW55" i="3" s="1"/>
  <c r="FWX55" i="3" s="1"/>
  <c r="FWY55" i="3" s="1"/>
  <c r="FWZ55" i="3" s="1"/>
  <c r="FXA55" i="3" s="1"/>
  <c r="FXB55" i="3"/>
  <c r="FWC55" i="3"/>
  <c r="FWD55" i="3" s="1"/>
  <c r="FWE55" i="3" s="1"/>
  <c r="FWF55" i="3" s="1"/>
  <c r="FWG55" i="3" s="1"/>
  <c r="FWH55" i="3" s="1"/>
  <c r="FWI55" i="3" s="1"/>
  <c r="FWJ55" i="3" s="1"/>
  <c r="FWK55" i="3" s="1"/>
  <c r="FWL55" i="3"/>
  <c r="FVM55" i="3"/>
  <c r="FVN55" i="3" s="1"/>
  <c r="FVO55" i="3" s="1"/>
  <c r="FVP55" i="3" s="1"/>
  <c r="FVQ55" i="3" s="1"/>
  <c r="FVR55" i="3" s="1"/>
  <c r="FVS55" i="3" s="1"/>
  <c r="FVT55" i="3" s="1"/>
  <c r="FVU55" i="3" s="1"/>
  <c r="FVV55" i="3"/>
  <c r="FUW55" i="3"/>
  <c r="FUX55" i="3" s="1"/>
  <c r="FUY55" i="3" s="1"/>
  <c r="FUZ55" i="3" s="1"/>
  <c r="FVA55" i="3" s="1"/>
  <c r="FVB55" i="3" s="1"/>
  <c r="FVC55" i="3" s="1"/>
  <c r="FVD55" i="3" s="1"/>
  <c r="FVE55" i="3" s="1"/>
  <c r="FVF55" i="3"/>
  <c r="FUG55" i="3"/>
  <c r="FUH55" i="3" s="1"/>
  <c r="FUI55" i="3" s="1"/>
  <c r="FUJ55" i="3" s="1"/>
  <c r="FUK55" i="3" s="1"/>
  <c r="FUL55" i="3" s="1"/>
  <c r="FUM55" i="3" s="1"/>
  <c r="FUN55" i="3" s="1"/>
  <c r="FUO55" i="3" s="1"/>
  <c r="FUP55" i="3"/>
  <c r="FTQ55" i="3"/>
  <c r="FTR55" i="3" s="1"/>
  <c r="FTS55" i="3" s="1"/>
  <c r="FTT55" i="3" s="1"/>
  <c r="FTU55" i="3" s="1"/>
  <c r="FTV55" i="3" s="1"/>
  <c r="FTW55" i="3" s="1"/>
  <c r="FTX55" i="3" s="1"/>
  <c r="FTY55" i="3" s="1"/>
  <c r="FTZ55" i="3"/>
  <c r="FTA55" i="3"/>
  <c r="FTB55" i="3" s="1"/>
  <c r="FTC55" i="3" s="1"/>
  <c r="FTD55" i="3" s="1"/>
  <c r="FTE55" i="3" s="1"/>
  <c r="FTF55" i="3" s="1"/>
  <c r="FTG55" i="3" s="1"/>
  <c r="FTH55" i="3" s="1"/>
  <c r="FTI55" i="3" s="1"/>
  <c r="FTJ55" i="3"/>
  <c r="FSK55" i="3"/>
  <c r="FSL55" i="3" s="1"/>
  <c r="FSM55" i="3" s="1"/>
  <c r="FSN55" i="3" s="1"/>
  <c r="FSO55" i="3" s="1"/>
  <c r="FSP55" i="3" s="1"/>
  <c r="FSQ55" i="3" s="1"/>
  <c r="FSR55" i="3" s="1"/>
  <c r="FSS55" i="3" s="1"/>
  <c r="FST55" i="3"/>
  <c r="FRU55" i="3"/>
  <c r="FRV55" i="3" s="1"/>
  <c r="FRW55" i="3" s="1"/>
  <c r="FRX55" i="3" s="1"/>
  <c r="FRY55" i="3" s="1"/>
  <c r="FRZ55" i="3" s="1"/>
  <c r="FSA55" i="3" s="1"/>
  <c r="FSB55" i="3" s="1"/>
  <c r="FSC55" i="3" s="1"/>
  <c r="FSD55" i="3"/>
  <c r="FRE55" i="3"/>
  <c r="FRF55" i="3" s="1"/>
  <c r="FRG55" i="3" s="1"/>
  <c r="FRH55" i="3" s="1"/>
  <c r="FRI55" i="3" s="1"/>
  <c r="FRJ55" i="3" s="1"/>
  <c r="FRK55" i="3" s="1"/>
  <c r="FRL55" i="3" s="1"/>
  <c r="FRM55" i="3" s="1"/>
  <c r="FRN55" i="3"/>
  <c r="FQO55" i="3"/>
  <c r="FQP55" i="3" s="1"/>
  <c r="FQQ55" i="3" s="1"/>
  <c r="FQR55" i="3" s="1"/>
  <c r="FQS55" i="3" s="1"/>
  <c r="FQT55" i="3" s="1"/>
  <c r="FQU55" i="3" s="1"/>
  <c r="FQV55" i="3" s="1"/>
  <c r="FQW55" i="3" s="1"/>
  <c r="FQX55" i="3"/>
  <c r="FPY55" i="3"/>
  <c r="FPZ55" i="3" s="1"/>
  <c r="FQA55" i="3" s="1"/>
  <c r="FQB55" i="3" s="1"/>
  <c r="FQC55" i="3" s="1"/>
  <c r="FQD55" i="3" s="1"/>
  <c r="FQE55" i="3" s="1"/>
  <c r="FQF55" i="3" s="1"/>
  <c r="FQG55" i="3" s="1"/>
  <c r="FQH55" i="3"/>
  <c r="FPI55" i="3"/>
  <c r="FPJ55" i="3" s="1"/>
  <c r="FPK55" i="3" s="1"/>
  <c r="FPL55" i="3" s="1"/>
  <c r="FPM55" i="3" s="1"/>
  <c r="FPN55" i="3" s="1"/>
  <c r="FPO55" i="3" s="1"/>
  <c r="FPP55" i="3" s="1"/>
  <c r="FPQ55" i="3" s="1"/>
  <c r="FPR55" i="3"/>
  <c r="FOS55" i="3"/>
  <c r="FOT55" i="3" s="1"/>
  <c r="FOU55" i="3" s="1"/>
  <c r="FOV55" i="3" s="1"/>
  <c r="FOW55" i="3" s="1"/>
  <c r="FOX55" i="3" s="1"/>
  <c r="FOY55" i="3" s="1"/>
  <c r="FOZ55" i="3" s="1"/>
  <c r="FPA55" i="3" s="1"/>
  <c r="FPB55" i="3"/>
  <c r="FOC55" i="3"/>
  <c r="FOD55" i="3" s="1"/>
  <c r="FOE55" i="3" s="1"/>
  <c r="FOF55" i="3" s="1"/>
  <c r="FOG55" i="3" s="1"/>
  <c r="FOH55" i="3" s="1"/>
  <c r="FOI55" i="3" s="1"/>
  <c r="FOJ55" i="3" s="1"/>
  <c r="FOK55" i="3" s="1"/>
  <c r="FOL55" i="3"/>
  <c r="FNM55" i="3"/>
  <c r="FNN55" i="3" s="1"/>
  <c r="FNO55" i="3" s="1"/>
  <c r="FNP55" i="3" s="1"/>
  <c r="FNQ55" i="3" s="1"/>
  <c r="FNR55" i="3" s="1"/>
  <c r="FNS55" i="3" s="1"/>
  <c r="FNT55" i="3" s="1"/>
  <c r="FNU55" i="3" s="1"/>
  <c r="FNV55" i="3"/>
  <c r="FMW55" i="3"/>
  <c r="FMX55" i="3" s="1"/>
  <c r="FMY55" i="3" s="1"/>
  <c r="FMZ55" i="3" s="1"/>
  <c r="FNA55" i="3" s="1"/>
  <c r="FNB55" i="3" s="1"/>
  <c r="FNC55" i="3" s="1"/>
  <c r="FND55" i="3" s="1"/>
  <c r="FNE55" i="3" s="1"/>
  <c r="FNF55" i="3"/>
  <c r="FMG55" i="3"/>
  <c r="FMH55" i="3" s="1"/>
  <c r="FMI55" i="3" s="1"/>
  <c r="FMJ55" i="3" s="1"/>
  <c r="FMK55" i="3" s="1"/>
  <c r="FML55" i="3" s="1"/>
  <c r="FMM55" i="3" s="1"/>
  <c r="FMN55" i="3" s="1"/>
  <c r="FMO55" i="3" s="1"/>
  <c r="FMP55" i="3"/>
  <c r="FLQ55" i="3"/>
  <c r="FLR55" i="3" s="1"/>
  <c r="FLS55" i="3" s="1"/>
  <c r="FLT55" i="3" s="1"/>
  <c r="FLU55" i="3" s="1"/>
  <c r="FLV55" i="3" s="1"/>
  <c r="FLW55" i="3" s="1"/>
  <c r="FLX55" i="3" s="1"/>
  <c r="FLY55" i="3" s="1"/>
  <c r="FLZ55" i="3"/>
  <c r="FLA55" i="3"/>
  <c r="FLB55" i="3" s="1"/>
  <c r="FLC55" i="3" s="1"/>
  <c r="FLD55" i="3" s="1"/>
  <c r="FLE55" i="3" s="1"/>
  <c r="FLF55" i="3" s="1"/>
  <c r="FLG55" i="3" s="1"/>
  <c r="FLH55" i="3" s="1"/>
  <c r="FLI55" i="3" s="1"/>
  <c r="FLJ55" i="3"/>
  <c r="FKK55" i="3"/>
  <c r="FKL55" i="3" s="1"/>
  <c r="FKM55" i="3" s="1"/>
  <c r="FKN55" i="3" s="1"/>
  <c r="FKO55" i="3" s="1"/>
  <c r="FKP55" i="3" s="1"/>
  <c r="FKQ55" i="3" s="1"/>
  <c r="FKR55" i="3" s="1"/>
  <c r="FKS55" i="3" s="1"/>
  <c r="FKT55" i="3"/>
  <c r="FJU55" i="3"/>
  <c r="FJV55" i="3" s="1"/>
  <c r="FJW55" i="3" s="1"/>
  <c r="FJX55" i="3" s="1"/>
  <c r="FJY55" i="3" s="1"/>
  <c r="FJZ55" i="3" s="1"/>
  <c r="FKA55" i="3" s="1"/>
  <c r="FKB55" i="3" s="1"/>
  <c r="FKC55" i="3" s="1"/>
  <c r="FKD55" i="3"/>
  <c r="FJE55" i="3"/>
  <c r="FJF55" i="3" s="1"/>
  <c r="FJG55" i="3" s="1"/>
  <c r="FJH55" i="3" s="1"/>
  <c r="FJI55" i="3" s="1"/>
  <c r="FJJ55" i="3" s="1"/>
  <c r="FJK55" i="3" s="1"/>
  <c r="FJL55" i="3" s="1"/>
  <c r="FJM55" i="3" s="1"/>
  <c r="FJN55" i="3"/>
  <c r="FIO55" i="3"/>
  <c r="FIP55" i="3" s="1"/>
  <c r="FIQ55" i="3" s="1"/>
  <c r="FIR55" i="3" s="1"/>
  <c r="FIS55" i="3" s="1"/>
  <c r="FIT55" i="3" s="1"/>
  <c r="FIU55" i="3" s="1"/>
  <c r="FIV55" i="3" s="1"/>
  <c r="FIW55" i="3" s="1"/>
  <c r="FIX55" i="3"/>
  <c r="FHY55" i="3"/>
  <c r="FHZ55" i="3" s="1"/>
  <c r="FIA55" i="3" s="1"/>
  <c r="FIB55" i="3" s="1"/>
  <c r="FIC55" i="3" s="1"/>
  <c r="FID55" i="3" s="1"/>
  <c r="FIE55" i="3" s="1"/>
  <c r="FIF55" i="3" s="1"/>
  <c r="FIG55" i="3" s="1"/>
  <c r="FIH55" i="3"/>
  <c r="FHI55" i="3"/>
  <c r="FHJ55" i="3" s="1"/>
  <c r="FHK55" i="3" s="1"/>
  <c r="FHL55" i="3" s="1"/>
  <c r="FHM55" i="3" s="1"/>
  <c r="FHN55" i="3" s="1"/>
  <c r="FHO55" i="3" s="1"/>
  <c r="FHP55" i="3" s="1"/>
  <c r="FHQ55" i="3" s="1"/>
  <c r="FHR55" i="3"/>
  <c r="FGS55" i="3"/>
  <c r="FGT55" i="3" s="1"/>
  <c r="FGU55" i="3" s="1"/>
  <c r="FGV55" i="3" s="1"/>
  <c r="FGW55" i="3" s="1"/>
  <c r="FGX55" i="3" s="1"/>
  <c r="FGY55" i="3" s="1"/>
  <c r="FGZ55" i="3" s="1"/>
  <c r="FHA55" i="3" s="1"/>
  <c r="FHB55" i="3"/>
  <c r="FGC55" i="3"/>
  <c r="FGD55" i="3" s="1"/>
  <c r="FGE55" i="3" s="1"/>
  <c r="FGF55" i="3" s="1"/>
  <c r="FGG55" i="3" s="1"/>
  <c r="FGH55" i="3" s="1"/>
  <c r="FGI55" i="3" s="1"/>
  <c r="FGJ55" i="3" s="1"/>
  <c r="FGK55" i="3" s="1"/>
  <c r="FGL55" i="3"/>
  <c r="FFM55" i="3"/>
  <c r="FFN55" i="3" s="1"/>
  <c r="FFO55" i="3" s="1"/>
  <c r="FFP55" i="3" s="1"/>
  <c r="FFQ55" i="3" s="1"/>
  <c r="FFR55" i="3" s="1"/>
  <c r="FFS55" i="3" s="1"/>
  <c r="FFT55" i="3" s="1"/>
  <c r="FFU55" i="3" s="1"/>
  <c r="FFV55" i="3"/>
  <c r="FEW55" i="3"/>
  <c r="FEX55" i="3" s="1"/>
  <c r="FEY55" i="3" s="1"/>
  <c r="FEZ55" i="3" s="1"/>
  <c r="FFA55" i="3" s="1"/>
  <c r="FFB55" i="3" s="1"/>
  <c r="FFC55" i="3" s="1"/>
  <c r="FFD55" i="3" s="1"/>
  <c r="FFE55" i="3" s="1"/>
  <c r="FFF55" i="3"/>
  <c r="FEG55" i="3"/>
  <c r="FEH55" i="3" s="1"/>
  <c r="FEI55" i="3" s="1"/>
  <c r="FEJ55" i="3" s="1"/>
  <c r="FEK55" i="3" s="1"/>
  <c r="FEL55" i="3" s="1"/>
  <c r="FEM55" i="3" s="1"/>
  <c r="FEN55" i="3" s="1"/>
  <c r="FEO55" i="3" s="1"/>
  <c r="FEP55" i="3"/>
  <c r="FDQ55" i="3"/>
  <c r="FDR55" i="3" s="1"/>
  <c r="FDS55" i="3" s="1"/>
  <c r="FDT55" i="3" s="1"/>
  <c r="FDU55" i="3" s="1"/>
  <c r="FDV55" i="3" s="1"/>
  <c r="FDW55" i="3" s="1"/>
  <c r="FDX55" i="3" s="1"/>
  <c r="FDY55" i="3" s="1"/>
  <c r="FDZ55" i="3"/>
  <c r="FDA55" i="3"/>
  <c r="FDB55" i="3" s="1"/>
  <c r="FDC55" i="3" s="1"/>
  <c r="FDD55" i="3" s="1"/>
  <c r="FDE55" i="3" s="1"/>
  <c r="FDF55" i="3" s="1"/>
  <c r="FDG55" i="3" s="1"/>
  <c r="FDH55" i="3" s="1"/>
  <c r="FDI55" i="3" s="1"/>
  <c r="FDJ55" i="3"/>
  <c r="FCK55" i="3"/>
  <c r="FCL55" i="3" s="1"/>
  <c r="FCM55" i="3" s="1"/>
  <c r="FCN55" i="3" s="1"/>
  <c r="FCO55" i="3" s="1"/>
  <c r="FCP55" i="3" s="1"/>
  <c r="FCQ55" i="3" s="1"/>
  <c r="FCR55" i="3" s="1"/>
  <c r="FCS55" i="3" s="1"/>
  <c r="FCT55" i="3"/>
  <c r="FBU55" i="3"/>
  <c r="FBV55" i="3" s="1"/>
  <c r="FBW55" i="3" s="1"/>
  <c r="FBX55" i="3" s="1"/>
  <c r="FBY55" i="3" s="1"/>
  <c r="FBZ55" i="3" s="1"/>
  <c r="FCA55" i="3" s="1"/>
  <c r="FCB55" i="3" s="1"/>
  <c r="FCC55" i="3" s="1"/>
  <c r="FCD55" i="3"/>
  <c r="FBE55" i="3"/>
  <c r="FBF55" i="3" s="1"/>
  <c r="FBG55" i="3" s="1"/>
  <c r="FBH55" i="3" s="1"/>
  <c r="FBI55" i="3" s="1"/>
  <c r="FBJ55" i="3" s="1"/>
  <c r="FBK55" i="3" s="1"/>
  <c r="FBL55" i="3" s="1"/>
  <c r="FBM55" i="3" s="1"/>
  <c r="FBN55" i="3"/>
  <c r="FAO55" i="3"/>
  <c r="FAP55" i="3" s="1"/>
  <c r="FAQ55" i="3" s="1"/>
  <c r="FAR55" i="3" s="1"/>
  <c r="FAS55" i="3" s="1"/>
  <c r="FAT55" i="3" s="1"/>
  <c r="FAU55" i="3" s="1"/>
  <c r="FAV55" i="3" s="1"/>
  <c r="FAW55" i="3" s="1"/>
  <c r="FAX55" i="3"/>
  <c r="EZY55" i="3"/>
  <c r="EZZ55" i="3" s="1"/>
  <c r="FAA55" i="3" s="1"/>
  <c r="FAB55" i="3" s="1"/>
  <c r="FAC55" i="3" s="1"/>
  <c r="FAD55" i="3" s="1"/>
  <c r="FAE55" i="3" s="1"/>
  <c r="FAF55" i="3" s="1"/>
  <c r="FAG55" i="3" s="1"/>
  <c r="FAH55" i="3"/>
  <c r="EZI55" i="3"/>
  <c r="EZJ55" i="3" s="1"/>
  <c r="EZK55" i="3" s="1"/>
  <c r="EZL55" i="3" s="1"/>
  <c r="EZM55" i="3" s="1"/>
  <c r="EZN55" i="3" s="1"/>
  <c r="EZO55" i="3" s="1"/>
  <c r="EZP55" i="3" s="1"/>
  <c r="EZQ55" i="3" s="1"/>
  <c r="EZR55" i="3"/>
  <c r="EYS55" i="3"/>
  <c r="EYT55" i="3" s="1"/>
  <c r="EYU55" i="3" s="1"/>
  <c r="EYV55" i="3" s="1"/>
  <c r="EYW55" i="3" s="1"/>
  <c r="EYX55" i="3" s="1"/>
  <c r="EYY55" i="3" s="1"/>
  <c r="EYZ55" i="3" s="1"/>
  <c r="EZA55" i="3" s="1"/>
  <c r="EZB55" i="3"/>
  <c r="EYC55" i="3"/>
  <c r="EYD55" i="3" s="1"/>
  <c r="EYE55" i="3" s="1"/>
  <c r="EYF55" i="3" s="1"/>
  <c r="EYG55" i="3" s="1"/>
  <c r="EYH55" i="3" s="1"/>
  <c r="EYI55" i="3" s="1"/>
  <c r="EYJ55" i="3" s="1"/>
  <c r="EYK55" i="3" s="1"/>
  <c r="EYL55" i="3"/>
  <c r="EXM55" i="3"/>
  <c r="EXN55" i="3" s="1"/>
  <c r="EXO55" i="3" s="1"/>
  <c r="EXP55" i="3" s="1"/>
  <c r="EXQ55" i="3" s="1"/>
  <c r="EXR55" i="3" s="1"/>
  <c r="EXS55" i="3" s="1"/>
  <c r="EXT55" i="3" s="1"/>
  <c r="EXU55" i="3" s="1"/>
  <c r="EXV55" i="3"/>
  <c r="EWW55" i="3"/>
  <c r="EWX55" i="3" s="1"/>
  <c r="EWY55" i="3" s="1"/>
  <c r="EWZ55" i="3" s="1"/>
  <c r="EXA55" i="3" s="1"/>
  <c r="EXB55" i="3" s="1"/>
  <c r="EXC55" i="3" s="1"/>
  <c r="EXD55" i="3" s="1"/>
  <c r="EXE55" i="3" s="1"/>
  <c r="EXF55" i="3"/>
  <c r="EWG55" i="3"/>
  <c r="EWH55" i="3" s="1"/>
  <c r="EWI55" i="3" s="1"/>
  <c r="EWJ55" i="3" s="1"/>
  <c r="EWK55" i="3" s="1"/>
  <c r="EWL55" i="3" s="1"/>
  <c r="EWM55" i="3" s="1"/>
  <c r="EWN55" i="3" s="1"/>
  <c r="EWO55" i="3" s="1"/>
  <c r="EWP55" i="3"/>
  <c r="EVQ55" i="3"/>
  <c r="EVR55" i="3" s="1"/>
  <c r="EVS55" i="3" s="1"/>
  <c r="EVT55" i="3" s="1"/>
  <c r="EVU55" i="3" s="1"/>
  <c r="EVV55" i="3" s="1"/>
  <c r="EVW55" i="3" s="1"/>
  <c r="EVX55" i="3" s="1"/>
  <c r="EVY55" i="3" s="1"/>
  <c r="EVZ55" i="3"/>
  <c r="EVA55" i="3"/>
  <c r="EVB55" i="3" s="1"/>
  <c r="EVC55" i="3" s="1"/>
  <c r="EVD55" i="3" s="1"/>
  <c r="EVE55" i="3" s="1"/>
  <c r="EVF55" i="3" s="1"/>
  <c r="EVG55" i="3" s="1"/>
  <c r="EVH55" i="3" s="1"/>
  <c r="EVI55" i="3" s="1"/>
  <c r="EVJ55" i="3"/>
  <c r="EUK55" i="3"/>
  <c r="EUL55" i="3" s="1"/>
  <c r="EUM55" i="3" s="1"/>
  <c r="EUN55" i="3" s="1"/>
  <c r="EUO55" i="3" s="1"/>
  <c r="EUP55" i="3" s="1"/>
  <c r="EUQ55" i="3" s="1"/>
  <c r="EUR55" i="3" s="1"/>
  <c r="EUS55" i="3" s="1"/>
  <c r="EUT55" i="3"/>
  <c r="ETU55" i="3"/>
  <c r="ETV55" i="3" s="1"/>
  <c r="ETW55" i="3" s="1"/>
  <c r="ETX55" i="3" s="1"/>
  <c r="ETY55" i="3" s="1"/>
  <c r="ETZ55" i="3" s="1"/>
  <c r="EUA55" i="3" s="1"/>
  <c r="EUB55" i="3" s="1"/>
  <c r="EUC55" i="3" s="1"/>
  <c r="EUD55" i="3"/>
  <c r="ETE55" i="3"/>
  <c r="ETF55" i="3" s="1"/>
  <c r="ETG55" i="3" s="1"/>
  <c r="ETH55" i="3" s="1"/>
  <c r="ETI55" i="3" s="1"/>
  <c r="ETJ55" i="3" s="1"/>
  <c r="ETK55" i="3" s="1"/>
  <c r="ETL55" i="3" s="1"/>
  <c r="ETM55" i="3" s="1"/>
  <c r="ETN55" i="3"/>
  <c r="ESO55" i="3"/>
  <c r="ESP55" i="3" s="1"/>
  <c r="ESQ55" i="3" s="1"/>
  <c r="ESR55" i="3" s="1"/>
  <c r="ESS55" i="3" s="1"/>
  <c r="EST55" i="3" s="1"/>
  <c r="ESU55" i="3" s="1"/>
  <c r="ESV55" i="3" s="1"/>
  <c r="ESW55" i="3" s="1"/>
  <c r="ESX55" i="3"/>
  <c r="ERY55" i="3"/>
  <c r="ERZ55" i="3" s="1"/>
  <c r="ESA55" i="3" s="1"/>
  <c r="ESB55" i="3" s="1"/>
  <c r="ESC55" i="3" s="1"/>
  <c r="ESD55" i="3" s="1"/>
  <c r="ESE55" i="3" s="1"/>
  <c r="ESF55" i="3" s="1"/>
  <c r="ESG55" i="3" s="1"/>
  <c r="ESH55" i="3"/>
  <c r="ERI55" i="3"/>
  <c r="ERJ55" i="3" s="1"/>
  <c r="ERK55" i="3" s="1"/>
  <c r="ERL55" i="3" s="1"/>
  <c r="ERM55" i="3" s="1"/>
  <c r="ERN55" i="3" s="1"/>
  <c r="ERO55" i="3" s="1"/>
  <c r="ERP55" i="3" s="1"/>
  <c r="ERQ55" i="3" s="1"/>
  <c r="ERR55" i="3"/>
  <c r="EQS55" i="3"/>
  <c r="EQT55" i="3" s="1"/>
  <c r="EQU55" i="3" s="1"/>
  <c r="EQV55" i="3" s="1"/>
  <c r="EQW55" i="3" s="1"/>
  <c r="EQX55" i="3" s="1"/>
  <c r="EQY55" i="3" s="1"/>
  <c r="EQZ55" i="3" s="1"/>
  <c r="ERA55" i="3" s="1"/>
  <c r="ERB55" i="3"/>
  <c r="EQC55" i="3"/>
  <c r="EQD55" i="3" s="1"/>
  <c r="EQE55" i="3" s="1"/>
  <c r="EQF55" i="3" s="1"/>
  <c r="EQG55" i="3" s="1"/>
  <c r="EQH55" i="3" s="1"/>
  <c r="EQI55" i="3" s="1"/>
  <c r="EQJ55" i="3" s="1"/>
  <c r="EQK55" i="3" s="1"/>
  <c r="EQL55" i="3"/>
  <c r="EPM55" i="3"/>
  <c r="EPN55" i="3" s="1"/>
  <c r="EPO55" i="3" s="1"/>
  <c r="EPP55" i="3" s="1"/>
  <c r="EPQ55" i="3" s="1"/>
  <c r="EPR55" i="3" s="1"/>
  <c r="EPS55" i="3" s="1"/>
  <c r="EPT55" i="3" s="1"/>
  <c r="EPU55" i="3" s="1"/>
  <c r="EPV55" i="3"/>
  <c r="EOW55" i="3"/>
  <c r="EOX55" i="3" s="1"/>
  <c r="EOY55" i="3" s="1"/>
  <c r="EOZ55" i="3" s="1"/>
  <c r="EPA55" i="3" s="1"/>
  <c r="EPB55" i="3" s="1"/>
  <c r="EPC55" i="3" s="1"/>
  <c r="EPD55" i="3" s="1"/>
  <c r="EPE55" i="3" s="1"/>
  <c r="EPF55" i="3"/>
  <c r="EOG55" i="3"/>
  <c r="EOH55" i="3" s="1"/>
  <c r="EOI55" i="3" s="1"/>
  <c r="EOJ55" i="3" s="1"/>
  <c r="EOK55" i="3" s="1"/>
  <c r="EOL55" i="3" s="1"/>
  <c r="EOM55" i="3" s="1"/>
  <c r="EON55" i="3" s="1"/>
  <c r="EOO55" i="3" s="1"/>
  <c r="EOP55" i="3"/>
  <c r="ENQ55" i="3"/>
  <c r="ENR55" i="3" s="1"/>
  <c r="ENS55" i="3" s="1"/>
  <c r="ENT55" i="3" s="1"/>
  <c r="ENU55" i="3" s="1"/>
  <c r="ENV55" i="3" s="1"/>
  <c r="ENW55" i="3" s="1"/>
  <c r="ENX55" i="3" s="1"/>
  <c r="ENY55" i="3" s="1"/>
  <c r="ENZ55" i="3"/>
  <c r="ENA55" i="3"/>
  <c r="ENB55" i="3" s="1"/>
  <c r="ENC55" i="3" s="1"/>
  <c r="END55" i="3" s="1"/>
  <c r="ENE55" i="3" s="1"/>
  <c r="ENF55" i="3" s="1"/>
  <c r="ENG55" i="3" s="1"/>
  <c r="ENH55" i="3" s="1"/>
  <c r="ENI55" i="3" s="1"/>
  <c r="ENJ55" i="3"/>
  <c r="EMK55" i="3"/>
  <c r="EML55" i="3" s="1"/>
  <c r="EMM55" i="3" s="1"/>
  <c r="EMN55" i="3" s="1"/>
  <c r="EMO55" i="3" s="1"/>
  <c r="EMP55" i="3" s="1"/>
  <c r="EMQ55" i="3" s="1"/>
  <c r="EMR55" i="3" s="1"/>
  <c r="EMS55" i="3" s="1"/>
  <c r="EMT55" i="3"/>
  <c r="ELU55" i="3"/>
  <c r="ELV55" i="3" s="1"/>
  <c r="ELW55" i="3" s="1"/>
  <c r="ELX55" i="3" s="1"/>
  <c r="ELY55" i="3" s="1"/>
  <c r="ELZ55" i="3" s="1"/>
  <c r="EMA55" i="3" s="1"/>
  <c r="EMB55" i="3" s="1"/>
  <c r="EMC55" i="3" s="1"/>
  <c r="EMD55" i="3"/>
  <c r="ELE55" i="3"/>
  <c r="ELF55" i="3" s="1"/>
  <c r="ELG55" i="3" s="1"/>
  <c r="ELH55" i="3" s="1"/>
  <c r="ELI55" i="3" s="1"/>
  <c r="ELJ55" i="3" s="1"/>
  <c r="ELK55" i="3" s="1"/>
  <c r="ELL55" i="3" s="1"/>
  <c r="ELM55" i="3" s="1"/>
  <c r="ELN55" i="3"/>
  <c r="EKO55" i="3"/>
  <c r="EKP55" i="3" s="1"/>
  <c r="EKQ55" i="3" s="1"/>
  <c r="EKR55" i="3" s="1"/>
  <c r="EKS55" i="3" s="1"/>
  <c r="EKT55" i="3" s="1"/>
  <c r="EKU55" i="3" s="1"/>
  <c r="EKV55" i="3" s="1"/>
  <c r="EKW55" i="3" s="1"/>
  <c r="EKX55" i="3"/>
  <c r="EJY55" i="3"/>
  <c r="EJZ55" i="3" s="1"/>
  <c r="EKA55" i="3" s="1"/>
  <c r="EKB55" i="3" s="1"/>
  <c r="EKC55" i="3" s="1"/>
  <c r="EKD55" i="3" s="1"/>
  <c r="EKE55" i="3" s="1"/>
  <c r="EKF55" i="3" s="1"/>
  <c r="EKG55" i="3" s="1"/>
  <c r="EKH55" i="3"/>
  <c r="EJI55" i="3"/>
  <c r="EJJ55" i="3" s="1"/>
  <c r="EJK55" i="3" s="1"/>
  <c r="EJL55" i="3" s="1"/>
  <c r="EJM55" i="3" s="1"/>
  <c r="EJN55" i="3" s="1"/>
  <c r="EJO55" i="3" s="1"/>
  <c r="EJP55" i="3" s="1"/>
  <c r="EJQ55" i="3" s="1"/>
  <c r="EJR55" i="3"/>
  <c r="EIS55" i="3"/>
  <c r="EIT55" i="3" s="1"/>
  <c r="EIU55" i="3" s="1"/>
  <c r="EIV55" i="3" s="1"/>
  <c r="EIW55" i="3" s="1"/>
  <c r="EIX55" i="3" s="1"/>
  <c r="EIY55" i="3" s="1"/>
  <c r="EIZ55" i="3" s="1"/>
  <c r="EJA55" i="3" s="1"/>
  <c r="EJB55" i="3"/>
  <c r="EIC55" i="3"/>
  <c r="EID55" i="3" s="1"/>
  <c r="EIE55" i="3" s="1"/>
  <c r="EIF55" i="3" s="1"/>
  <c r="EIG55" i="3" s="1"/>
  <c r="EIH55" i="3" s="1"/>
  <c r="EII55" i="3" s="1"/>
  <c r="EIJ55" i="3" s="1"/>
  <c r="EIK55" i="3" s="1"/>
  <c r="EIL55" i="3"/>
  <c r="EHM55" i="3"/>
  <c r="EHN55" i="3" s="1"/>
  <c r="EHO55" i="3" s="1"/>
  <c r="EHP55" i="3" s="1"/>
  <c r="EHQ55" i="3" s="1"/>
  <c r="EHR55" i="3" s="1"/>
  <c r="EHS55" i="3" s="1"/>
  <c r="EHT55" i="3" s="1"/>
  <c r="EHU55" i="3" s="1"/>
  <c r="EHV55" i="3"/>
  <c r="EGW55" i="3"/>
  <c r="EGX55" i="3" s="1"/>
  <c r="EGY55" i="3" s="1"/>
  <c r="EGZ55" i="3" s="1"/>
  <c r="EHA55" i="3" s="1"/>
  <c r="EHB55" i="3" s="1"/>
  <c r="EHC55" i="3" s="1"/>
  <c r="EHD55" i="3" s="1"/>
  <c r="EHE55" i="3" s="1"/>
  <c r="EHF55" i="3"/>
  <c r="EGG55" i="3"/>
  <c r="EGH55" i="3" s="1"/>
  <c r="EGI55" i="3" s="1"/>
  <c r="EGJ55" i="3" s="1"/>
  <c r="EGK55" i="3" s="1"/>
  <c r="EGL55" i="3" s="1"/>
  <c r="EGM55" i="3" s="1"/>
  <c r="EGN55" i="3" s="1"/>
  <c r="EGO55" i="3" s="1"/>
  <c r="EGP55" i="3"/>
  <c r="EFQ55" i="3"/>
  <c r="EFR55" i="3" s="1"/>
  <c r="EFS55" i="3" s="1"/>
  <c r="EFT55" i="3" s="1"/>
  <c r="EFU55" i="3" s="1"/>
  <c r="EFV55" i="3" s="1"/>
  <c r="EFW55" i="3" s="1"/>
  <c r="EFX55" i="3" s="1"/>
  <c r="EFY55" i="3" s="1"/>
  <c r="EFZ55" i="3"/>
  <c r="EFA55" i="3"/>
  <c r="EFB55" i="3" s="1"/>
  <c r="EFC55" i="3" s="1"/>
  <c r="EFD55" i="3" s="1"/>
  <c r="EFE55" i="3" s="1"/>
  <c r="EFF55" i="3" s="1"/>
  <c r="EFG55" i="3" s="1"/>
  <c r="EFH55" i="3" s="1"/>
  <c r="EFI55" i="3" s="1"/>
  <c r="EFJ55" i="3"/>
  <c r="EEK55" i="3"/>
  <c r="EEL55" i="3" s="1"/>
  <c r="EEM55" i="3" s="1"/>
  <c r="EEN55" i="3" s="1"/>
  <c r="EEO55" i="3" s="1"/>
  <c r="EEP55" i="3" s="1"/>
  <c r="EEQ55" i="3" s="1"/>
  <c r="EER55" i="3" s="1"/>
  <c r="EES55" i="3" s="1"/>
  <c r="EET55" i="3"/>
  <c r="EDU55" i="3"/>
  <c r="EDV55" i="3" s="1"/>
  <c r="EDW55" i="3" s="1"/>
  <c r="EDX55" i="3" s="1"/>
  <c r="EDY55" i="3" s="1"/>
  <c r="EDZ55" i="3" s="1"/>
  <c r="EEA55" i="3" s="1"/>
  <c r="EEB55" i="3" s="1"/>
  <c r="EEC55" i="3" s="1"/>
  <c r="EED55" i="3"/>
  <c r="EDE55" i="3"/>
  <c r="EDF55" i="3" s="1"/>
  <c r="EDG55" i="3" s="1"/>
  <c r="EDH55" i="3" s="1"/>
  <c r="EDI55" i="3" s="1"/>
  <c r="EDJ55" i="3" s="1"/>
  <c r="EDK55" i="3" s="1"/>
  <c r="EDL55" i="3" s="1"/>
  <c r="EDM55" i="3" s="1"/>
  <c r="EDN55" i="3"/>
  <c r="ECO55" i="3"/>
  <c r="ECP55" i="3" s="1"/>
  <c r="ECQ55" i="3" s="1"/>
  <c r="ECR55" i="3" s="1"/>
  <c r="ECS55" i="3" s="1"/>
  <c r="ECT55" i="3" s="1"/>
  <c r="ECU55" i="3" s="1"/>
  <c r="ECV55" i="3" s="1"/>
  <c r="ECW55" i="3" s="1"/>
  <c r="ECX55" i="3"/>
  <c r="EBY55" i="3"/>
  <c r="EBZ55" i="3" s="1"/>
  <c r="ECA55" i="3" s="1"/>
  <c r="ECB55" i="3" s="1"/>
  <c r="ECC55" i="3" s="1"/>
  <c r="ECD55" i="3" s="1"/>
  <c r="ECE55" i="3" s="1"/>
  <c r="ECF55" i="3" s="1"/>
  <c r="ECG55" i="3" s="1"/>
  <c r="ECH55" i="3"/>
  <c r="EBI55" i="3"/>
  <c r="EBJ55" i="3" s="1"/>
  <c r="EBK55" i="3" s="1"/>
  <c r="EBL55" i="3" s="1"/>
  <c r="EBM55" i="3" s="1"/>
  <c r="EBN55" i="3" s="1"/>
  <c r="EBO55" i="3" s="1"/>
  <c r="EBP55" i="3" s="1"/>
  <c r="EBQ55" i="3" s="1"/>
  <c r="EBR55" i="3"/>
  <c r="EAS55" i="3"/>
  <c r="EAT55" i="3" s="1"/>
  <c r="EAU55" i="3" s="1"/>
  <c r="EAV55" i="3" s="1"/>
  <c r="EAW55" i="3" s="1"/>
  <c r="EAX55" i="3" s="1"/>
  <c r="EAY55" i="3" s="1"/>
  <c r="EAZ55" i="3" s="1"/>
  <c r="EBA55" i="3" s="1"/>
  <c r="EBB55" i="3"/>
  <c r="EAC55" i="3"/>
  <c r="EAD55" i="3" s="1"/>
  <c r="EAE55" i="3" s="1"/>
  <c r="EAF55" i="3" s="1"/>
  <c r="EAG55" i="3" s="1"/>
  <c r="EAH55" i="3" s="1"/>
  <c r="EAI55" i="3" s="1"/>
  <c r="EAJ55" i="3" s="1"/>
  <c r="EAK55" i="3" s="1"/>
  <c r="EAL55" i="3"/>
  <c r="DZM55" i="3"/>
  <c r="DZN55" i="3" s="1"/>
  <c r="DZO55" i="3" s="1"/>
  <c r="DZP55" i="3" s="1"/>
  <c r="DZQ55" i="3" s="1"/>
  <c r="DZR55" i="3" s="1"/>
  <c r="DZS55" i="3" s="1"/>
  <c r="DZT55" i="3" s="1"/>
  <c r="DZU55" i="3" s="1"/>
  <c r="DZV55" i="3"/>
  <c r="DYW55" i="3"/>
  <c r="DYX55" i="3" s="1"/>
  <c r="DYY55" i="3" s="1"/>
  <c r="DYZ55" i="3" s="1"/>
  <c r="DZA55" i="3" s="1"/>
  <c r="DZB55" i="3" s="1"/>
  <c r="DZC55" i="3" s="1"/>
  <c r="DZD55" i="3" s="1"/>
  <c r="DZE55" i="3" s="1"/>
  <c r="DZF55" i="3"/>
  <c r="DYG55" i="3"/>
  <c r="DYH55" i="3" s="1"/>
  <c r="DYI55" i="3" s="1"/>
  <c r="DYJ55" i="3" s="1"/>
  <c r="DYK55" i="3" s="1"/>
  <c r="DYL55" i="3" s="1"/>
  <c r="DYM55" i="3" s="1"/>
  <c r="DYN55" i="3" s="1"/>
  <c r="DYO55" i="3" s="1"/>
  <c r="DYP55" i="3"/>
  <c r="DXQ55" i="3"/>
  <c r="DXR55" i="3" s="1"/>
  <c r="DXS55" i="3" s="1"/>
  <c r="DXT55" i="3" s="1"/>
  <c r="DXU55" i="3" s="1"/>
  <c r="DXV55" i="3" s="1"/>
  <c r="DXW55" i="3" s="1"/>
  <c r="DXX55" i="3" s="1"/>
  <c r="DXY55" i="3" s="1"/>
  <c r="DXZ55" i="3"/>
  <c r="DXA55" i="3"/>
  <c r="DXB55" i="3" s="1"/>
  <c r="DXC55" i="3" s="1"/>
  <c r="DXD55" i="3" s="1"/>
  <c r="DXE55" i="3" s="1"/>
  <c r="DXF55" i="3" s="1"/>
  <c r="DXG55" i="3" s="1"/>
  <c r="DXH55" i="3" s="1"/>
  <c r="DXI55" i="3" s="1"/>
  <c r="DXJ55" i="3"/>
  <c r="DWK55" i="3"/>
  <c r="DWL55" i="3" s="1"/>
  <c r="DWM55" i="3" s="1"/>
  <c r="DWN55" i="3" s="1"/>
  <c r="DWO55" i="3" s="1"/>
  <c r="DWP55" i="3" s="1"/>
  <c r="DWQ55" i="3" s="1"/>
  <c r="DWR55" i="3" s="1"/>
  <c r="DWS55" i="3" s="1"/>
  <c r="DWT55" i="3"/>
  <c r="DVU55" i="3"/>
  <c r="DVV55" i="3" s="1"/>
  <c r="DVW55" i="3" s="1"/>
  <c r="DVX55" i="3" s="1"/>
  <c r="DVY55" i="3" s="1"/>
  <c r="DVZ55" i="3" s="1"/>
  <c r="DWA55" i="3" s="1"/>
  <c r="DWB55" i="3" s="1"/>
  <c r="DWC55" i="3" s="1"/>
  <c r="DWD55" i="3"/>
  <c r="DVE55" i="3"/>
  <c r="DVF55" i="3" s="1"/>
  <c r="DVG55" i="3" s="1"/>
  <c r="DVH55" i="3" s="1"/>
  <c r="DVI55" i="3" s="1"/>
  <c r="DVJ55" i="3" s="1"/>
  <c r="DVK55" i="3" s="1"/>
  <c r="DVL55" i="3" s="1"/>
  <c r="DVM55" i="3" s="1"/>
  <c r="DVN55" i="3"/>
  <c r="DUO55" i="3"/>
  <c r="DUP55" i="3" s="1"/>
  <c r="DUQ55" i="3" s="1"/>
  <c r="DUR55" i="3" s="1"/>
  <c r="DUS55" i="3" s="1"/>
  <c r="DUT55" i="3" s="1"/>
  <c r="DUU55" i="3" s="1"/>
  <c r="DUV55" i="3" s="1"/>
  <c r="DUW55" i="3" s="1"/>
  <c r="DUX55" i="3"/>
  <c r="DTY55" i="3"/>
  <c r="DTZ55" i="3" s="1"/>
  <c r="DUA55" i="3" s="1"/>
  <c r="DUB55" i="3" s="1"/>
  <c r="DUC55" i="3" s="1"/>
  <c r="DUD55" i="3" s="1"/>
  <c r="DUE55" i="3" s="1"/>
  <c r="DUF55" i="3" s="1"/>
  <c r="DUG55" i="3" s="1"/>
  <c r="DUH55" i="3"/>
  <c r="DTI55" i="3"/>
  <c r="DTJ55" i="3" s="1"/>
  <c r="DTK55" i="3" s="1"/>
  <c r="DTL55" i="3" s="1"/>
  <c r="DTM55" i="3" s="1"/>
  <c r="DTN55" i="3" s="1"/>
  <c r="DTO55" i="3" s="1"/>
  <c r="DTP55" i="3" s="1"/>
  <c r="DTQ55" i="3" s="1"/>
  <c r="DTR55" i="3"/>
  <c r="DSS55" i="3"/>
  <c r="DST55" i="3" s="1"/>
  <c r="DSU55" i="3" s="1"/>
  <c r="DSV55" i="3" s="1"/>
  <c r="DSW55" i="3" s="1"/>
  <c r="DSX55" i="3" s="1"/>
  <c r="DSY55" i="3" s="1"/>
  <c r="DSZ55" i="3" s="1"/>
  <c r="DTA55" i="3" s="1"/>
  <c r="DTB55" i="3"/>
  <c r="DSC55" i="3"/>
  <c r="DSD55" i="3" s="1"/>
  <c r="DSE55" i="3" s="1"/>
  <c r="DSF55" i="3" s="1"/>
  <c r="DSG55" i="3" s="1"/>
  <c r="DSH55" i="3" s="1"/>
  <c r="DSI55" i="3" s="1"/>
  <c r="DSJ55" i="3" s="1"/>
  <c r="DSK55" i="3" s="1"/>
  <c r="DSL55" i="3"/>
  <c r="DRM55" i="3"/>
  <c r="DRN55" i="3" s="1"/>
  <c r="DRO55" i="3" s="1"/>
  <c r="DRP55" i="3" s="1"/>
  <c r="DRQ55" i="3" s="1"/>
  <c r="DRR55" i="3" s="1"/>
  <c r="DRS55" i="3" s="1"/>
  <c r="DRT55" i="3" s="1"/>
  <c r="DRU55" i="3" s="1"/>
  <c r="DRV55" i="3"/>
  <c r="DQW55" i="3"/>
  <c r="DQX55" i="3" s="1"/>
  <c r="DQY55" i="3" s="1"/>
  <c r="DQZ55" i="3" s="1"/>
  <c r="DRA55" i="3" s="1"/>
  <c r="DRB55" i="3" s="1"/>
  <c r="DRC55" i="3" s="1"/>
  <c r="DRD55" i="3" s="1"/>
  <c r="DRE55" i="3" s="1"/>
  <c r="DRF55" i="3"/>
  <c r="DQG55" i="3"/>
  <c r="DQH55" i="3" s="1"/>
  <c r="DQI55" i="3" s="1"/>
  <c r="DQJ55" i="3" s="1"/>
  <c r="DQK55" i="3" s="1"/>
  <c r="DQL55" i="3" s="1"/>
  <c r="DQM55" i="3" s="1"/>
  <c r="DQN55" i="3" s="1"/>
  <c r="DQO55" i="3" s="1"/>
  <c r="DQP55" i="3"/>
  <c r="DPQ55" i="3"/>
  <c r="DPR55" i="3" s="1"/>
  <c r="DPS55" i="3" s="1"/>
  <c r="DPT55" i="3" s="1"/>
  <c r="DPU55" i="3" s="1"/>
  <c r="DPV55" i="3" s="1"/>
  <c r="DPW55" i="3" s="1"/>
  <c r="DPX55" i="3" s="1"/>
  <c r="DPY55" i="3" s="1"/>
  <c r="DPZ55" i="3"/>
  <c r="DPA55" i="3"/>
  <c r="DPB55" i="3" s="1"/>
  <c r="DPC55" i="3" s="1"/>
  <c r="DPD55" i="3" s="1"/>
  <c r="DPE55" i="3" s="1"/>
  <c r="DPF55" i="3" s="1"/>
  <c r="DPG55" i="3" s="1"/>
  <c r="DPH55" i="3" s="1"/>
  <c r="DPI55" i="3" s="1"/>
  <c r="DPJ55" i="3"/>
  <c r="DOK55" i="3"/>
  <c r="DOL55" i="3" s="1"/>
  <c r="DOM55" i="3" s="1"/>
  <c r="DON55" i="3" s="1"/>
  <c r="DOO55" i="3" s="1"/>
  <c r="DOP55" i="3" s="1"/>
  <c r="DOQ55" i="3" s="1"/>
  <c r="DOR55" i="3" s="1"/>
  <c r="DOS55" i="3" s="1"/>
  <c r="DOT55" i="3"/>
  <c r="DNU55" i="3"/>
  <c r="DNV55" i="3" s="1"/>
  <c r="DNW55" i="3" s="1"/>
  <c r="DNX55" i="3" s="1"/>
  <c r="DNY55" i="3" s="1"/>
  <c r="DNZ55" i="3" s="1"/>
  <c r="DOA55" i="3" s="1"/>
  <c r="DOB55" i="3" s="1"/>
  <c r="DOC55" i="3" s="1"/>
  <c r="DOD55" i="3"/>
  <c r="DNE55" i="3"/>
  <c r="DNF55" i="3" s="1"/>
  <c r="DNG55" i="3" s="1"/>
  <c r="DNH55" i="3" s="1"/>
  <c r="DNI55" i="3" s="1"/>
  <c r="DNJ55" i="3" s="1"/>
  <c r="DNK55" i="3" s="1"/>
  <c r="DNL55" i="3" s="1"/>
  <c r="DNM55" i="3" s="1"/>
  <c r="DNN55" i="3"/>
  <c r="DMO55" i="3"/>
  <c r="DMP55" i="3" s="1"/>
  <c r="DMQ55" i="3" s="1"/>
  <c r="DMR55" i="3" s="1"/>
  <c r="DMS55" i="3" s="1"/>
  <c r="DMT55" i="3" s="1"/>
  <c r="DMU55" i="3" s="1"/>
  <c r="DMV55" i="3" s="1"/>
  <c r="DMW55" i="3" s="1"/>
  <c r="DMX55" i="3"/>
  <c r="DLY55" i="3"/>
  <c r="DLZ55" i="3" s="1"/>
  <c r="DMA55" i="3" s="1"/>
  <c r="DMB55" i="3" s="1"/>
  <c r="DMC55" i="3" s="1"/>
  <c r="DMD55" i="3" s="1"/>
  <c r="DME55" i="3" s="1"/>
  <c r="DMF55" i="3" s="1"/>
  <c r="DMG55" i="3" s="1"/>
  <c r="DMH55" i="3"/>
  <c r="DLI55" i="3"/>
  <c r="DLJ55" i="3" s="1"/>
  <c r="DLK55" i="3" s="1"/>
  <c r="DLL55" i="3" s="1"/>
  <c r="DLM55" i="3" s="1"/>
  <c r="DLN55" i="3" s="1"/>
  <c r="DLO55" i="3" s="1"/>
  <c r="DLP55" i="3" s="1"/>
  <c r="DLQ55" i="3" s="1"/>
  <c r="DLR55" i="3"/>
  <c r="DKS55" i="3"/>
  <c r="DKT55" i="3" s="1"/>
  <c r="DKU55" i="3" s="1"/>
  <c r="DKV55" i="3" s="1"/>
  <c r="DKW55" i="3" s="1"/>
  <c r="DKX55" i="3" s="1"/>
  <c r="DKY55" i="3" s="1"/>
  <c r="DKZ55" i="3" s="1"/>
  <c r="DLA55" i="3" s="1"/>
  <c r="DLB55" i="3"/>
  <c r="DKC55" i="3"/>
  <c r="DKD55" i="3" s="1"/>
  <c r="DKE55" i="3" s="1"/>
  <c r="DKF55" i="3" s="1"/>
  <c r="DKG55" i="3" s="1"/>
  <c r="DKH55" i="3" s="1"/>
  <c r="DKI55" i="3" s="1"/>
  <c r="DKJ55" i="3" s="1"/>
  <c r="DKK55" i="3" s="1"/>
  <c r="DKL55" i="3"/>
  <c r="DJM55" i="3"/>
  <c r="DJN55" i="3" s="1"/>
  <c r="DJO55" i="3" s="1"/>
  <c r="DJP55" i="3" s="1"/>
  <c r="DJQ55" i="3" s="1"/>
  <c r="DJR55" i="3" s="1"/>
  <c r="DJS55" i="3" s="1"/>
  <c r="DJT55" i="3" s="1"/>
  <c r="DJU55" i="3" s="1"/>
  <c r="DJV55" i="3"/>
  <c r="DIW55" i="3"/>
  <c r="DIX55" i="3" s="1"/>
  <c r="DIY55" i="3" s="1"/>
  <c r="DIZ55" i="3" s="1"/>
  <c r="DJA55" i="3" s="1"/>
  <c r="DJB55" i="3" s="1"/>
  <c r="DJC55" i="3" s="1"/>
  <c r="DJD55" i="3" s="1"/>
  <c r="DJE55" i="3" s="1"/>
  <c r="DJF55" i="3"/>
  <c r="DIG55" i="3"/>
  <c r="DIH55" i="3" s="1"/>
  <c r="DII55" i="3" s="1"/>
  <c r="DIJ55" i="3" s="1"/>
  <c r="DIK55" i="3" s="1"/>
  <c r="DIL55" i="3" s="1"/>
  <c r="DIM55" i="3" s="1"/>
  <c r="DIN55" i="3" s="1"/>
  <c r="DIO55" i="3" s="1"/>
  <c r="DIP55" i="3"/>
  <c r="DHQ55" i="3"/>
  <c r="DHR55" i="3" s="1"/>
  <c r="DHS55" i="3" s="1"/>
  <c r="DHT55" i="3" s="1"/>
  <c r="DHU55" i="3" s="1"/>
  <c r="DHV55" i="3" s="1"/>
  <c r="DHW55" i="3" s="1"/>
  <c r="DHX55" i="3" s="1"/>
  <c r="DHY55" i="3" s="1"/>
  <c r="DHZ55" i="3"/>
  <c r="DHA55" i="3"/>
  <c r="DHB55" i="3" s="1"/>
  <c r="DHC55" i="3" s="1"/>
  <c r="DHD55" i="3" s="1"/>
  <c r="DHE55" i="3" s="1"/>
  <c r="DHF55" i="3" s="1"/>
  <c r="DHG55" i="3" s="1"/>
  <c r="DHH55" i="3" s="1"/>
  <c r="DHI55" i="3" s="1"/>
  <c r="DHJ55" i="3"/>
  <c r="DGK55" i="3"/>
  <c r="DGL55" i="3" s="1"/>
  <c r="DGM55" i="3" s="1"/>
  <c r="DGN55" i="3" s="1"/>
  <c r="DGO55" i="3" s="1"/>
  <c r="DGP55" i="3" s="1"/>
  <c r="DGQ55" i="3" s="1"/>
  <c r="DGR55" i="3" s="1"/>
  <c r="DGS55" i="3" s="1"/>
  <c r="DGT55" i="3"/>
  <c r="DFU55" i="3"/>
  <c r="DFV55" i="3" s="1"/>
  <c r="DFW55" i="3" s="1"/>
  <c r="DFX55" i="3" s="1"/>
  <c r="DFY55" i="3" s="1"/>
  <c r="DFZ55" i="3" s="1"/>
  <c r="DGA55" i="3" s="1"/>
  <c r="DGB55" i="3" s="1"/>
  <c r="DGC55" i="3" s="1"/>
  <c r="DGD55" i="3"/>
  <c r="DFE55" i="3"/>
  <c r="DFF55" i="3" s="1"/>
  <c r="DFG55" i="3" s="1"/>
  <c r="DFH55" i="3" s="1"/>
  <c r="DFI55" i="3" s="1"/>
  <c r="DFJ55" i="3" s="1"/>
  <c r="DFK55" i="3" s="1"/>
  <c r="DFL55" i="3" s="1"/>
  <c r="DFM55" i="3" s="1"/>
  <c r="DFN55" i="3"/>
  <c r="DEO55" i="3"/>
  <c r="DEP55" i="3" s="1"/>
  <c r="DEQ55" i="3" s="1"/>
  <c r="DER55" i="3" s="1"/>
  <c r="DES55" i="3" s="1"/>
  <c r="DET55" i="3" s="1"/>
  <c r="DEU55" i="3" s="1"/>
  <c r="DEV55" i="3" s="1"/>
  <c r="DEW55" i="3" s="1"/>
  <c r="DEX55" i="3"/>
  <c r="DDY55" i="3"/>
  <c r="DDZ55" i="3" s="1"/>
  <c r="DEA55" i="3" s="1"/>
  <c r="DEB55" i="3" s="1"/>
  <c r="DEC55" i="3" s="1"/>
  <c r="DED55" i="3" s="1"/>
  <c r="DEE55" i="3" s="1"/>
  <c r="DEF55" i="3" s="1"/>
  <c r="DEG55" i="3" s="1"/>
  <c r="DEH55" i="3"/>
  <c r="DDI55" i="3"/>
  <c r="DDJ55" i="3" s="1"/>
  <c r="DDK55" i="3" s="1"/>
  <c r="DDL55" i="3" s="1"/>
  <c r="DDM55" i="3" s="1"/>
  <c r="DDN55" i="3" s="1"/>
  <c r="DDO55" i="3" s="1"/>
  <c r="DDP55" i="3" s="1"/>
  <c r="DDQ55" i="3" s="1"/>
  <c r="DDR55" i="3"/>
  <c r="DCS55" i="3"/>
  <c r="DCT55" i="3" s="1"/>
  <c r="DCU55" i="3" s="1"/>
  <c r="DCV55" i="3" s="1"/>
  <c r="DCW55" i="3" s="1"/>
  <c r="DCX55" i="3" s="1"/>
  <c r="DCY55" i="3" s="1"/>
  <c r="DCZ55" i="3" s="1"/>
  <c r="DDA55" i="3" s="1"/>
  <c r="DDB55" i="3"/>
  <c r="DCC55" i="3"/>
  <c r="DCD55" i="3" s="1"/>
  <c r="DCE55" i="3" s="1"/>
  <c r="DCF55" i="3" s="1"/>
  <c r="DCG55" i="3" s="1"/>
  <c r="DCH55" i="3" s="1"/>
  <c r="DCI55" i="3" s="1"/>
  <c r="DCJ55" i="3" s="1"/>
  <c r="DCK55" i="3" s="1"/>
  <c r="DCL55" i="3"/>
  <c r="DBM55" i="3"/>
  <c r="DBN55" i="3" s="1"/>
  <c r="DBO55" i="3" s="1"/>
  <c r="DBP55" i="3" s="1"/>
  <c r="DBQ55" i="3" s="1"/>
  <c r="DBR55" i="3" s="1"/>
  <c r="DBS55" i="3" s="1"/>
  <c r="DBT55" i="3" s="1"/>
  <c r="DBU55" i="3" s="1"/>
  <c r="DBV55" i="3"/>
  <c r="DAW55" i="3"/>
  <c r="DAX55" i="3" s="1"/>
  <c r="DAY55" i="3" s="1"/>
  <c r="DAZ55" i="3" s="1"/>
  <c r="DBA55" i="3" s="1"/>
  <c r="DBB55" i="3" s="1"/>
  <c r="DBC55" i="3" s="1"/>
  <c r="DBD55" i="3" s="1"/>
  <c r="DBE55" i="3" s="1"/>
  <c r="DBF55" i="3"/>
  <c r="DAG55" i="3"/>
  <c r="DAH55" i="3" s="1"/>
  <c r="DAI55" i="3" s="1"/>
  <c r="DAJ55" i="3" s="1"/>
  <c r="DAK55" i="3" s="1"/>
  <c r="DAL55" i="3" s="1"/>
  <c r="DAM55" i="3" s="1"/>
  <c r="DAN55" i="3" s="1"/>
  <c r="DAO55" i="3" s="1"/>
  <c r="DAP55" i="3"/>
  <c r="CZQ55" i="3"/>
  <c r="CZR55" i="3" s="1"/>
  <c r="CZS55" i="3" s="1"/>
  <c r="CZT55" i="3" s="1"/>
  <c r="CZU55" i="3" s="1"/>
  <c r="CZV55" i="3" s="1"/>
  <c r="CZW55" i="3" s="1"/>
  <c r="CZX55" i="3" s="1"/>
  <c r="CZY55" i="3" s="1"/>
  <c r="CZZ55" i="3"/>
  <c r="CZA55" i="3"/>
  <c r="CZB55" i="3" s="1"/>
  <c r="CZC55" i="3" s="1"/>
  <c r="CZD55" i="3" s="1"/>
  <c r="CZE55" i="3" s="1"/>
  <c r="CZF55" i="3" s="1"/>
  <c r="CZG55" i="3" s="1"/>
  <c r="CZH55" i="3" s="1"/>
  <c r="CZI55" i="3" s="1"/>
  <c r="CZJ55" i="3"/>
  <c r="CYK55" i="3"/>
  <c r="CYL55" i="3" s="1"/>
  <c r="CYM55" i="3" s="1"/>
  <c r="CYN55" i="3" s="1"/>
  <c r="CYO55" i="3" s="1"/>
  <c r="CYP55" i="3" s="1"/>
  <c r="CYQ55" i="3" s="1"/>
  <c r="CYR55" i="3" s="1"/>
  <c r="CYS55" i="3" s="1"/>
  <c r="CYT55" i="3"/>
  <c r="CXU55" i="3"/>
  <c r="CXV55" i="3" s="1"/>
  <c r="CXW55" i="3" s="1"/>
  <c r="CXX55" i="3" s="1"/>
  <c r="CXY55" i="3" s="1"/>
  <c r="CXZ55" i="3" s="1"/>
  <c r="CYA55" i="3" s="1"/>
  <c r="CYB55" i="3" s="1"/>
  <c r="CYC55" i="3" s="1"/>
  <c r="CYD55" i="3"/>
  <c r="CXE55" i="3"/>
  <c r="CXF55" i="3" s="1"/>
  <c r="CXG55" i="3" s="1"/>
  <c r="CXH55" i="3" s="1"/>
  <c r="CXI55" i="3" s="1"/>
  <c r="CXJ55" i="3" s="1"/>
  <c r="CXK55" i="3" s="1"/>
  <c r="CXL55" i="3" s="1"/>
  <c r="CXM55" i="3" s="1"/>
  <c r="CXN55" i="3"/>
  <c r="CWO55" i="3"/>
  <c r="CWP55" i="3" s="1"/>
  <c r="CWQ55" i="3" s="1"/>
  <c r="CWR55" i="3" s="1"/>
  <c r="CWS55" i="3" s="1"/>
  <c r="CWT55" i="3" s="1"/>
  <c r="CWU55" i="3" s="1"/>
  <c r="CWV55" i="3" s="1"/>
  <c r="CWW55" i="3" s="1"/>
  <c r="CWX55" i="3"/>
  <c r="CVY55" i="3"/>
  <c r="CVZ55" i="3" s="1"/>
  <c r="CWA55" i="3" s="1"/>
  <c r="CWB55" i="3" s="1"/>
  <c r="CWC55" i="3" s="1"/>
  <c r="CWD55" i="3" s="1"/>
  <c r="CWE55" i="3" s="1"/>
  <c r="CWF55" i="3" s="1"/>
  <c r="CWG55" i="3" s="1"/>
  <c r="CWH55" i="3"/>
  <c r="CVI55" i="3"/>
  <c r="CVJ55" i="3" s="1"/>
  <c r="CVK55" i="3" s="1"/>
  <c r="CVL55" i="3" s="1"/>
  <c r="CVM55" i="3" s="1"/>
  <c r="CVN55" i="3" s="1"/>
  <c r="CVO55" i="3" s="1"/>
  <c r="CVP55" i="3" s="1"/>
  <c r="CVQ55" i="3" s="1"/>
  <c r="CVR55" i="3"/>
  <c r="CUS55" i="3"/>
  <c r="CUT55" i="3" s="1"/>
  <c r="CUU55" i="3" s="1"/>
  <c r="CUV55" i="3" s="1"/>
  <c r="CUW55" i="3" s="1"/>
  <c r="CUX55" i="3" s="1"/>
  <c r="CUY55" i="3" s="1"/>
  <c r="CUZ55" i="3" s="1"/>
  <c r="CVA55" i="3" s="1"/>
  <c r="CVB55" i="3"/>
  <c r="CUC55" i="3"/>
  <c r="CUD55" i="3" s="1"/>
  <c r="CUE55" i="3" s="1"/>
  <c r="CUF55" i="3" s="1"/>
  <c r="CUG55" i="3" s="1"/>
  <c r="CUH55" i="3" s="1"/>
  <c r="CUI55" i="3" s="1"/>
  <c r="CUJ55" i="3" s="1"/>
  <c r="CUK55" i="3" s="1"/>
  <c r="CUL55" i="3"/>
  <c r="CTM55" i="3"/>
  <c r="CTN55" i="3" s="1"/>
  <c r="CTO55" i="3" s="1"/>
  <c r="CTP55" i="3" s="1"/>
  <c r="CTQ55" i="3" s="1"/>
  <c r="CTR55" i="3" s="1"/>
  <c r="CTS55" i="3" s="1"/>
  <c r="CTT55" i="3" s="1"/>
  <c r="CTU55" i="3" s="1"/>
  <c r="CTV55" i="3"/>
  <c r="CSW55" i="3"/>
  <c r="CSX55" i="3" s="1"/>
  <c r="CSY55" i="3" s="1"/>
  <c r="CSZ55" i="3" s="1"/>
  <c r="CTA55" i="3" s="1"/>
  <c r="CTB55" i="3" s="1"/>
  <c r="CTC55" i="3" s="1"/>
  <c r="CTD55" i="3" s="1"/>
  <c r="CTE55" i="3" s="1"/>
  <c r="CTF55" i="3"/>
  <c r="CSG55" i="3"/>
  <c r="CSH55" i="3" s="1"/>
  <c r="CSI55" i="3" s="1"/>
  <c r="CSJ55" i="3" s="1"/>
  <c r="CSK55" i="3" s="1"/>
  <c r="CSL55" i="3" s="1"/>
  <c r="CSM55" i="3" s="1"/>
  <c r="CSN55" i="3" s="1"/>
  <c r="CSO55" i="3" s="1"/>
  <c r="CSP55" i="3"/>
  <c r="CRQ55" i="3"/>
  <c r="CRR55" i="3" s="1"/>
  <c r="CRS55" i="3" s="1"/>
  <c r="CRT55" i="3" s="1"/>
  <c r="CRU55" i="3" s="1"/>
  <c r="CRV55" i="3" s="1"/>
  <c r="CRW55" i="3" s="1"/>
  <c r="CRX55" i="3" s="1"/>
  <c r="CRY55" i="3" s="1"/>
  <c r="CRZ55" i="3"/>
  <c r="CRA55" i="3"/>
  <c r="CRB55" i="3" s="1"/>
  <c r="CRC55" i="3" s="1"/>
  <c r="CRD55" i="3" s="1"/>
  <c r="CRE55" i="3" s="1"/>
  <c r="CRF55" i="3" s="1"/>
  <c r="CRG55" i="3" s="1"/>
  <c r="CRH55" i="3" s="1"/>
  <c r="CRI55" i="3" s="1"/>
  <c r="CRJ55" i="3"/>
  <c r="CQK55" i="3"/>
  <c r="CQL55" i="3" s="1"/>
  <c r="CQM55" i="3" s="1"/>
  <c r="CQN55" i="3" s="1"/>
  <c r="CQO55" i="3" s="1"/>
  <c r="CQP55" i="3" s="1"/>
  <c r="CQQ55" i="3" s="1"/>
  <c r="CQR55" i="3" s="1"/>
  <c r="CQS55" i="3" s="1"/>
  <c r="CQT55" i="3"/>
  <c r="CPU55" i="3"/>
  <c r="CPV55" i="3" s="1"/>
  <c r="CPW55" i="3" s="1"/>
  <c r="CPX55" i="3" s="1"/>
  <c r="CPY55" i="3" s="1"/>
  <c r="CPZ55" i="3" s="1"/>
  <c r="CQA55" i="3" s="1"/>
  <c r="CQB55" i="3" s="1"/>
  <c r="CQC55" i="3" s="1"/>
  <c r="CQD55" i="3"/>
  <c r="CPE55" i="3"/>
  <c r="CPF55" i="3" s="1"/>
  <c r="CPG55" i="3" s="1"/>
  <c r="CPH55" i="3" s="1"/>
  <c r="CPI55" i="3" s="1"/>
  <c r="CPJ55" i="3" s="1"/>
  <c r="CPK55" i="3" s="1"/>
  <c r="CPL55" i="3" s="1"/>
  <c r="CPM55" i="3" s="1"/>
  <c r="CPN55" i="3"/>
  <c r="COO55" i="3"/>
  <c r="COP55" i="3" s="1"/>
  <c r="COQ55" i="3" s="1"/>
  <c r="COR55" i="3" s="1"/>
  <c r="COS55" i="3" s="1"/>
  <c r="COT55" i="3" s="1"/>
  <c r="COU55" i="3" s="1"/>
  <c r="COV55" i="3" s="1"/>
  <c r="COW55" i="3" s="1"/>
  <c r="COX55" i="3"/>
  <c r="CNY55" i="3"/>
  <c r="CNZ55" i="3" s="1"/>
  <c r="COA55" i="3" s="1"/>
  <c r="COB55" i="3" s="1"/>
  <c r="COC55" i="3" s="1"/>
  <c r="COD55" i="3" s="1"/>
  <c r="COE55" i="3" s="1"/>
  <c r="COF55" i="3" s="1"/>
  <c r="COG55" i="3" s="1"/>
  <c r="COH55" i="3"/>
  <c r="CNI55" i="3"/>
  <c r="CNJ55" i="3" s="1"/>
  <c r="CNK55" i="3" s="1"/>
  <c r="CNL55" i="3" s="1"/>
  <c r="CNM55" i="3" s="1"/>
  <c r="CNN55" i="3" s="1"/>
  <c r="CNO55" i="3" s="1"/>
  <c r="CNP55" i="3" s="1"/>
  <c r="CNQ55" i="3" s="1"/>
  <c r="CNR55" i="3"/>
  <c r="CMS55" i="3"/>
  <c r="CMT55" i="3" s="1"/>
  <c r="CMU55" i="3" s="1"/>
  <c r="CMV55" i="3" s="1"/>
  <c r="CMW55" i="3" s="1"/>
  <c r="CMX55" i="3" s="1"/>
  <c r="CMY55" i="3" s="1"/>
  <c r="CMZ55" i="3" s="1"/>
  <c r="CNA55" i="3" s="1"/>
  <c r="CNB55" i="3"/>
  <c r="CMC55" i="3"/>
  <c r="CMD55" i="3" s="1"/>
  <c r="CME55" i="3" s="1"/>
  <c r="CMF55" i="3" s="1"/>
  <c r="CMG55" i="3" s="1"/>
  <c r="CMH55" i="3" s="1"/>
  <c r="CMI55" i="3" s="1"/>
  <c r="CMJ55" i="3" s="1"/>
  <c r="CMK55" i="3" s="1"/>
  <c r="CML55" i="3"/>
  <c r="CLM55" i="3"/>
  <c r="CLN55" i="3" s="1"/>
  <c r="CLO55" i="3" s="1"/>
  <c r="CLP55" i="3" s="1"/>
  <c r="CLQ55" i="3" s="1"/>
  <c r="CLR55" i="3" s="1"/>
  <c r="CLS55" i="3" s="1"/>
  <c r="CLT55" i="3" s="1"/>
  <c r="CLU55" i="3" s="1"/>
  <c r="CLV55" i="3"/>
  <c r="CKW55" i="3"/>
  <c r="CKX55" i="3" s="1"/>
  <c r="CKY55" i="3" s="1"/>
  <c r="CKZ55" i="3" s="1"/>
  <c r="CLA55" i="3" s="1"/>
  <c r="CLB55" i="3" s="1"/>
  <c r="CLC55" i="3" s="1"/>
  <c r="CLD55" i="3" s="1"/>
  <c r="CLE55" i="3" s="1"/>
  <c r="CLF55" i="3"/>
  <c r="CKG55" i="3"/>
  <c r="CKH55" i="3" s="1"/>
  <c r="CKI55" i="3" s="1"/>
  <c r="CKJ55" i="3" s="1"/>
  <c r="CKK55" i="3" s="1"/>
  <c r="CKL55" i="3" s="1"/>
  <c r="CKM55" i="3" s="1"/>
  <c r="CKN55" i="3" s="1"/>
  <c r="CKO55" i="3" s="1"/>
  <c r="CKP55" i="3"/>
  <c r="CJQ55" i="3"/>
  <c r="CJR55" i="3" s="1"/>
  <c r="CJS55" i="3" s="1"/>
  <c r="CJT55" i="3" s="1"/>
  <c r="CJU55" i="3" s="1"/>
  <c r="CJV55" i="3" s="1"/>
  <c r="CJW55" i="3" s="1"/>
  <c r="CJX55" i="3" s="1"/>
  <c r="CJY55" i="3" s="1"/>
  <c r="CJZ55" i="3"/>
  <c r="CJA55" i="3"/>
  <c r="CJB55" i="3" s="1"/>
  <c r="CJC55" i="3" s="1"/>
  <c r="CJD55" i="3" s="1"/>
  <c r="CJE55" i="3" s="1"/>
  <c r="CJF55" i="3" s="1"/>
  <c r="CJG55" i="3" s="1"/>
  <c r="CJH55" i="3" s="1"/>
  <c r="CJI55" i="3" s="1"/>
  <c r="CJJ55" i="3"/>
  <c r="CIK55" i="3"/>
  <c r="CIL55" i="3" s="1"/>
  <c r="CIM55" i="3" s="1"/>
  <c r="CIN55" i="3" s="1"/>
  <c r="CIO55" i="3" s="1"/>
  <c r="CIP55" i="3" s="1"/>
  <c r="CIQ55" i="3" s="1"/>
  <c r="CIR55" i="3" s="1"/>
  <c r="CIS55" i="3" s="1"/>
  <c r="CIT55" i="3"/>
  <c r="CHU55" i="3"/>
  <c r="CHV55" i="3" s="1"/>
  <c r="CHW55" i="3" s="1"/>
  <c r="CHX55" i="3" s="1"/>
  <c r="CHY55" i="3" s="1"/>
  <c r="CHZ55" i="3" s="1"/>
  <c r="CIA55" i="3" s="1"/>
  <c r="CIB55" i="3" s="1"/>
  <c r="CIC55" i="3" s="1"/>
  <c r="CID55" i="3"/>
  <c r="CHE55" i="3"/>
  <c r="CHF55" i="3" s="1"/>
  <c r="CHG55" i="3" s="1"/>
  <c r="CHH55" i="3" s="1"/>
  <c r="CHI55" i="3" s="1"/>
  <c r="CHJ55" i="3" s="1"/>
  <c r="CHK55" i="3" s="1"/>
  <c r="CHL55" i="3" s="1"/>
  <c r="CHM55" i="3" s="1"/>
  <c r="CHN55" i="3"/>
  <c r="CGO55" i="3"/>
  <c r="CGP55" i="3" s="1"/>
  <c r="CGQ55" i="3" s="1"/>
  <c r="CGR55" i="3" s="1"/>
  <c r="CGS55" i="3" s="1"/>
  <c r="CGT55" i="3" s="1"/>
  <c r="CGU55" i="3" s="1"/>
  <c r="CGV55" i="3" s="1"/>
  <c r="CGW55" i="3" s="1"/>
  <c r="CGX55" i="3"/>
  <c r="CFY55" i="3"/>
  <c r="CFZ55" i="3" s="1"/>
  <c r="CGA55" i="3" s="1"/>
  <c r="CGB55" i="3" s="1"/>
  <c r="CGC55" i="3" s="1"/>
  <c r="CGD55" i="3" s="1"/>
  <c r="CGE55" i="3" s="1"/>
  <c r="CGF55" i="3" s="1"/>
  <c r="CGG55" i="3" s="1"/>
  <c r="CGH55" i="3"/>
  <c r="CFI55" i="3"/>
  <c r="CFJ55" i="3" s="1"/>
  <c r="CFK55" i="3" s="1"/>
  <c r="CFL55" i="3" s="1"/>
  <c r="CFM55" i="3" s="1"/>
  <c r="CFN55" i="3" s="1"/>
  <c r="CFO55" i="3" s="1"/>
  <c r="CFP55" i="3" s="1"/>
  <c r="CFQ55" i="3" s="1"/>
  <c r="CFR55" i="3"/>
  <c r="CES55" i="3"/>
  <c r="CET55" i="3" s="1"/>
  <c r="CEU55" i="3" s="1"/>
  <c r="CEV55" i="3" s="1"/>
  <c r="CEW55" i="3" s="1"/>
  <c r="CEX55" i="3" s="1"/>
  <c r="CEY55" i="3" s="1"/>
  <c r="CEZ55" i="3" s="1"/>
  <c r="CFA55" i="3" s="1"/>
  <c r="CFB55" i="3"/>
  <c r="CEC55" i="3"/>
  <c r="CED55" i="3" s="1"/>
  <c r="CEE55" i="3" s="1"/>
  <c r="CEF55" i="3" s="1"/>
  <c r="CEG55" i="3" s="1"/>
  <c r="CEH55" i="3" s="1"/>
  <c r="CEI55" i="3" s="1"/>
  <c r="CEJ55" i="3" s="1"/>
  <c r="CEK55" i="3" s="1"/>
  <c r="CEL55" i="3"/>
  <c r="CDM55" i="3"/>
  <c r="CDN55" i="3" s="1"/>
  <c r="CDO55" i="3" s="1"/>
  <c r="CDP55" i="3" s="1"/>
  <c r="CDQ55" i="3" s="1"/>
  <c r="CDR55" i="3" s="1"/>
  <c r="CDS55" i="3" s="1"/>
  <c r="CDT55" i="3" s="1"/>
  <c r="CDU55" i="3" s="1"/>
  <c r="CDV55" i="3"/>
  <c r="CCW55" i="3"/>
  <c r="CCX55" i="3" s="1"/>
  <c r="CCY55" i="3" s="1"/>
  <c r="CCZ55" i="3" s="1"/>
  <c r="CDA55" i="3" s="1"/>
  <c r="CDB55" i="3" s="1"/>
  <c r="CDC55" i="3" s="1"/>
  <c r="CDD55" i="3" s="1"/>
  <c r="CDE55" i="3" s="1"/>
  <c r="CDF55" i="3"/>
  <c r="CCG55" i="3"/>
  <c r="CCH55" i="3" s="1"/>
  <c r="CCI55" i="3" s="1"/>
  <c r="CCJ55" i="3" s="1"/>
  <c r="CCK55" i="3" s="1"/>
  <c r="CCL55" i="3" s="1"/>
  <c r="CCM55" i="3" s="1"/>
  <c r="CCN55" i="3" s="1"/>
  <c r="CCO55" i="3" s="1"/>
  <c r="CCP55" i="3"/>
  <c r="CBQ55" i="3"/>
  <c r="CBR55" i="3" s="1"/>
  <c r="CBS55" i="3" s="1"/>
  <c r="CBT55" i="3" s="1"/>
  <c r="CBU55" i="3" s="1"/>
  <c r="CBV55" i="3" s="1"/>
  <c r="CBW55" i="3" s="1"/>
  <c r="CBX55" i="3" s="1"/>
  <c r="CBY55" i="3" s="1"/>
  <c r="CBZ55" i="3"/>
  <c r="CBA55" i="3"/>
  <c r="CBB55" i="3" s="1"/>
  <c r="CBC55" i="3" s="1"/>
  <c r="CBD55" i="3" s="1"/>
  <c r="CBE55" i="3" s="1"/>
  <c r="CBF55" i="3" s="1"/>
  <c r="CBG55" i="3" s="1"/>
  <c r="CBH55" i="3" s="1"/>
  <c r="CBI55" i="3" s="1"/>
  <c r="CBJ55" i="3"/>
  <c r="CAK55" i="3"/>
  <c r="CAL55" i="3" s="1"/>
  <c r="CAM55" i="3" s="1"/>
  <c r="CAN55" i="3" s="1"/>
  <c r="CAO55" i="3" s="1"/>
  <c r="CAP55" i="3" s="1"/>
  <c r="CAQ55" i="3" s="1"/>
  <c r="CAR55" i="3" s="1"/>
  <c r="CAS55" i="3" s="1"/>
  <c r="CAT55" i="3"/>
  <c r="BZU55" i="3"/>
  <c r="BZV55" i="3" s="1"/>
  <c r="BZW55" i="3" s="1"/>
  <c r="BZX55" i="3" s="1"/>
  <c r="BZY55" i="3" s="1"/>
  <c r="BZZ55" i="3" s="1"/>
  <c r="CAA55" i="3" s="1"/>
  <c r="CAB55" i="3" s="1"/>
  <c r="CAC55" i="3" s="1"/>
  <c r="CAD55" i="3"/>
  <c r="BZE55" i="3"/>
  <c r="BZF55" i="3" s="1"/>
  <c r="BZG55" i="3" s="1"/>
  <c r="BZH55" i="3" s="1"/>
  <c r="BZI55" i="3" s="1"/>
  <c r="BZJ55" i="3" s="1"/>
  <c r="BZK55" i="3" s="1"/>
  <c r="BZL55" i="3" s="1"/>
  <c r="BZM55" i="3" s="1"/>
  <c r="BZN55" i="3"/>
  <c r="BYO55" i="3"/>
  <c r="BYP55" i="3" s="1"/>
  <c r="BYQ55" i="3" s="1"/>
  <c r="BYR55" i="3" s="1"/>
  <c r="BYS55" i="3" s="1"/>
  <c r="BYT55" i="3" s="1"/>
  <c r="BYU55" i="3" s="1"/>
  <c r="BYV55" i="3" s="1"/>
  <c r="BYW55" i="3" s="1"/>
  <c r="BYX55" i="3"/>
  <c r="BXY55" i="3"/>
  <c r="BXZ55" i="3" s="1"/>
  <c r="BYA55" i="3" s="1"/>
  <c r="BYB55" i="3" s="1"/>
  <c r="BYC55" i="3" s="1"/>
  <c r="BYD55" i="3" s="1"/>
  <c r="BYE55" i="3" s="1"/>
  <c r="BYF55" i="3" s="1"/>
  <c r="BYG55" i="3" s="1"/>
  <c r="BYH55" i="3"/>
  <c r="BXI55" i="3"/>
  <c r="BXJ55" i="3" s="1"/>
  <c r="BXK55" i="3" s="1"/>
  <c r="BXL55" i="3" s="1"/>
  <c r="BXM55" i="3" s="1"/>
  <c r="BXN55" i="3" s="1"/>
  <c r="BXO55" i="3" s="1"/>
  <c r="BXP55" i="3" s="1"/>
  <c r="BXQ55" i="3" s="1"/>
  <c r="BXR55" i="3"/>
  <c r="BWS55" i="3"/>
  <c r="BWT55" i="3" s="1"/>
  <c r="BWU55" i="3" s="1"/>
  <c r="BWV55" i="3" s="1"/>
  <c r="BWW55" i="3" s="1"/>
  <c r="BWX55" i="3" s="1"/>
  <c r="BWY55" i="3" s="1"/>
  <c r="BWZ55" i="3" s="1"/>
  <c r="BXA55" i="3" s="1"/>
  <c r="BXB55" i="3"/>
  <c r="BWC55" i="3"/>
  <c r="BWD55" i="3" s="1"/>
  <c r="BWE55" i="3" s="1"/>
  <c r="BWF55" i="3" s="1"/>
  <c r="BWG55" i="3" s="1"/>
  <c r="BWH55" i="3" s="1"/>
  <c r="BWI55" i="3" s="1"/>
  <c r="BWJ55" i="3" s="1"/>
  <c r="BWK55" i="3" s="1"/>
  <c r="BWL55" i="3"/>
  <c r="BVM55" i="3"/>
  <c r="BVN55" i="3" s="1"/>
  <c r="BVO55" i="3" s="1"/>
  <c r="BVP55" i="3" s="1"/>
  <c r="BVQ55" i="3" s="1"/>
  <c r="BVR55" i="3" s="1"/>
  <c r="BVS55" i="3" s="1"/>
  <c r="BVT55" i="3" s="1"/>
  <c r="BVU55" i="3" s="1"/>
  <c r="BVV55" i="3"/>
  <c r="BUW55" i="3"/>
  <c r="BUX55" i="3" s="1"/>
  <c r="BUY55" i="3" s="1"/>
  <c r="BUZ55" i="3" s="1"/>
  <c r="BVA55" i="3" s="1"/>
  <c r="BVB55" i="3" s="1"/>
  <c r="BVC55" i="3" s="1"/>
  <c r="BVD55" i="3" s="1"/>
  <c r="BVE55" i="3" s="1"/>
  <c r="BVF55" i="3"/>
  <c r="BUG55" i="3"/>
  <c r="BUH55" i="3" s="1"/>
  <c r="BUI55" i="3" s="1"/>
  <c r="BUJ55" i="3" s="1"/>
  <c r="BUK55" i="3" s="1"/>
  <c r="BUL55" i="3" s="1"/>
  <c r="BUM55" i="3" s="1"/>
  <c r="BUN55" i="3" s="1"/>
  <c r="BUO55" i="3" s="1"/>
  <c r="BUP55" i="3"/>
  <c r="BTQ55" i="3"/>
  <c r="BTR55" i="3" s="1"/>
  <c r="BTS55" i="3" s="1"/>
  <c r="BTT55" i="3" s="1"/>
  <c r="BTU55" i="3" s="1"/>
  <c r="BTV55" i="3" s="1"/>
  <c r="BTW55" i="3" s="1"/>
  <c r="BTX55" i="3" s="1"/>
  <c r="BTY55" i="3" s="1"/>
  <c r="BTZ55" i="3"/>
  <c r="BTA55" i="3"/>
  <c r="BTB55" i="3" s="1"/>
  <c r="BTC55" i="3" s="1"/>
  <c r="BTD55" i="3" s="1"/>
  <c r="BTE55" i="3" s="1"/>
  <c r="BTF55" i="3" s="1"/>
  <c r="BTG55" i="3" s="1"/>
  <c r="BTH55" i="3" s="1"/>
  <c r="BTI55" i="3" s="1"/>
  <c r="BTJ55" i="3"/>
  <c r="BSK55" i="3"/>
  <c r="BSL55" i="3" s="1"/>
  <c r="BSM55" i="3" s="1"/>
  <c r="BSN55" i="3" s="1"/>
  <c r="BSO55" i="3" s="1"/>
  <c r="BSP55" i="3" s="1"/>
  <c r="BSQ55" i="3" s="1"/>
  <c r="BSR55" i="3" s="1"/>
  <c r="BSS55" i="3" s="1"/>
  <c r="BST55" i="3"/>
  <c r="BRU55" i="3"/>
  <c r="BRV55" i="3" s="1"/>
  <c r="BRW55" i="3" s="1"/>
  <c r="BRX55" i="3" s="1"/>
  <c r="BRY55" i="3" s="1"/>
  <c r="BRZ55" i="3" s="1"/>
  <c r="BSA55" i="3" s="1"/>
  <c r="BSB55" i="3" s="1"/>
  <c r="BSC55" i="3" s="1"/>
  <c r="BSD55" i="3"/>
  <c r="BRE55" i="3"/>
  <c r="BRF55" i="3" s="1"/>
  <c r="BRG55" i="3" s="1"/>
  <c r="BRH55" i="3" s="1"/>
  <c r="BRI55" i="3" s="1"/>
  <c r="BRJ55" i="3" s="1"/>
  <c r="BRK55" i="3" s="1"/>
  <c r="BRL55" i="3" s="1"/>
  <c r="BRM55" i="3" s="1"/>
  <c r="BRN55" i="3"/>
  <c r="BQO55" i="3"/>
  <c r="BQP55" i="3" s="1"/>
  <c r="BQQ55" i="3" s="1"/>
  <c r="BQR55" i="3" s="1"/>
  <c r="BQS55" i="3" s="1"/>
  <c r="BQT55" i="3" s="1"/>
  <c r="BQU55" i="3" s="1"/>
  <c r="BQV55" i="3" s="1"/>
  <c r="BQW55" i="3" s="1"/>
  <c r="BQX55" i="3"/>
  <c r="BPY55" i="3"/>
  <c r="BPZ55" i="3" s="1"/>
  <c r="BQA55" i="3" s="1"/>
  <c r="BQB55" i="3" s="1"/>
  <c r="BQC55" i="3" s="1"/>
  <c r="BQD55" i="3" s="1"/>
  <c r="BQE55" i="3" s="1"/>
  <c r="BQF55" i="3" s="1"/>
  <c r="BQG55" i="3" s="1"/>
  <c r="BQH55" i="3"/>
  <c r="BPI55" i="3"/>
  <c r="BPJ55" i="3" s="1"/>
  <c r="BPK55" i="3" s="1"/>
  <c r="BPL55" i="3" s="1"/>
  <c r="BPM55" i="3" s="1"/>
  <c r="BPN55" i="3" s="1"/>
  <c r="BPO55" i="3" s="1"/>
  <c r="BPP55" i="3" s="1"/>
  <c r="BPQ55" i="3" s="1"/>
  <c r="BPR55" i="3"/>
  <c r="BOS55" i="3"/>
  <c r="BOT55" i="3" s="1"/>
  <c r="BOU55" i="3" s="1"/>
  <c r="BOV55" i="3" s="1"/>
  <c r="BOW55" i="3" s="1"/>
  <c r="BOX55" i="3" s="1"/>
  <c r="BOY55" i="3" s="1"/>
  <c r="BOZ55" i="3" s="1"/>
  <c r="BPA55" i="3" s="1"/>
  <c r="BPB55" i="3"/>
  <c r="BOC55" i="3"/>
  <c r="BOD55" i="3" s="1"/>
  <c r="BOE55" i="3" s="1"/>
  <c r="BOF55" i="3" s="1"/>
  <c r="BOG55" i="3" s="1"/>
  <c r="BOH55" i="3" s="1"/>
  <c r="BOI55" i="3" s="1"/>
  <c r="BOJ55" i="3" s="1"/>
  <c r="BOK55" i="3" s="1"/>
  <c r="BOL55" i="3"/>
  <c r="BNM55" i="3"/>
  <c r="BNN55" i="3" s="1"/>
  <c r="BNO55" i="3" s="1"/>
  <c r="BNP55" i="3" s="1"/>
  <c r="BNQ55" i="3" s="1"/>
  <c r="BNR55" i="3" s="1"/>
  <c r="BNS55" i="3" s="1"/>
  <c r="BNT55" i="3" s="1"/>
  <c r="BNU55" i="3" s="1"/>
  <c r="BNV55" i="3"/>
  <c r="BMW55" i="3"/>
  <c r="BMX55" i="3" s="1"/>
  <c r="BMY55" i="3" s="1"/>
  <c r="BMZ55" i="3" s="1"/>
  <c r="BNA55" i="3" s="1"/>
  <c r="BNB55" i="3" s="1"/>
  <c r="BNC55" i="3" s="1"/>
  <c r="BND55" i="3" s="1"/>
  <c r="BNE55" i="3" s="1"/>
  <c r="BNF55" i="3"/>
  <c r="BMG55" i="3"/>
  <c r="BMH55" i="3" s="1"/>
  <c r="BMI55" i="3" s="1"/>
  <c r="BMJ55" i="3" s="1"/>
  <c r="BMK55" i="3" s="1"/>
  <c r="BML55" i="3" s="1"/>
  <c r="BMM55" i="3" s="1"/>
  <c r="BMN55" i="3" s="1"/>
  <c r="BMO55" i="3" s="1"/>
  <c r="BMP55" i="3"/>
  <c r="BLQ55" i="3"/>
  <c r="BLR55" i="3" s="1"/>
  <c r="BLS55" i="3" s="1"/>
  <c r="BLT55" i="3" s="1"/>
  <c r="BLU55" i="3" s="1"/>
  <c r="BLV55" i="3" s="1"/>
  <c r="BLW55" i="3" s="1"/>
  <c r="BLX55" i="3" s="1"/>
  <c r="BLY55" i="3" s="1"/>
  <c r="BLZ55" i="3"/>
  <c r="BLA55" i="3"/>
  <c r="BLB55" i="3" s="1"/>
  <c r="BLC55" i="3" s="1"/>
  <c r="BLD55" i="3" s="1"/>
  <c r="BLE55" i="3" s="1"/>
  <c r="BLF55" i="3" s="1"/>
  <c r="BLG55" i="3" s="1"/>
  <c r="BLH55" i="3" s="1"/>
  <c r="BLI55" i="3" s="1"/>
  <c r="BLJ55" i="3"/>
  <c r="BKK55" i="3"/>
  <c r="BKL55" i="3" s="1"/>
  <c r="BKM55" i="3" s="1"/>
  <c r="BKN55" i="3" s="1"/>
  <c r="BKO55" i="3" s="1"/>
  <c r="BKP55" i="3" s="1"/>
  <c r="BKQ55" i="3" s="1"/>
  <c r="BKR55" i="3" s="1"/>
  <c r="BKS55" i="3" s="1"/>
  <c r="BKT55" i="3"/>
  <c r="BJU55" i="3"/>
  <c r="BJV55" i="3" s="1"/>
  <c r="BJW55" i="3" s="1"/>
  <c r="BJX55" i="3" s="1"/>
  <c r="BJY55" i="3" s="1"/>
  <c r="BJZ55" i="3" s="1"/>
  <c r="BKA55" i="3" s="1"/>
  <c r="BKB55" i="3" s="1"/>
  <c r="BKC55" i="3" s="1"/>
  <c r="BKD55" i="3"/>
  <c r="BJE55" i="3"/>
  <c r="BJF55" i="3" s="1"/>
  <c r="BJG55" i="3" s="1"/>
  <c r="BJH55" i="3" s="1"/>
  <c r="BJI55" i="3" s="1"/>
  <c r="BJJ55" i="3" s="1"/>
  <c r="BJK55" i="3" s="1"/>
  <c r="BJL55" i="3" s="1"/>
  <c r="BJM55" i="3" s="1"/>
  <c r="BJN55" i="3"/>
  <c r="BIO55" i="3"/>
  <c r="BIP55" i="3" s="1"/>
  <c r="BIQ55" i="3" s="1"/>
  <c r="BIR55" i="3" s="1"/>
  <c r="BIS55" i="3" s="1"/>
  <c r="BIT55" i="3" s="1"/>
  <c r="BIU55" i="3" s="1"/>
  <c r="BIV55" i="3" s="1"/>
  <c r="BIW55" i="3" s="1"/>
  <c r="BIX55" i="3"/>
  <c r="BHY55" i="3"/>
  <c r="BHZ55" i="3" s="1"/>
  <c r="BIA55" i="3" s="1"/>
  <c r="BIB55" i="3" s="1"/>
  <c r="BIC55" i="3" s="1"/>
  <c r="BID55" i="3" s="1"/>
  <c r="BIE55" i="3" s="1"/>
  <c r="BIF55" i="3" s="1"/>
  <c r="BIG55" i="3" s="1"/>
  <c r="BIH55" i="3"/>
  <c r="BHI55" i="3"/>
  <c r="BHJ55" i="3" s="1"/>
  <c r="BHK55" i="3" s="1"/>
  <c r="BHL55" i="3" s="1"/>
  <c r="BHM55" i="3" s="1"/>
  <c r="BHN55" i="3" s="1"/>
  <c r="BHO55" i="3" s="1"/>
  <c r="BHP55" i="3" s="1"/>
  <c r="BHQ55" i="3" s="1"/>
  <c r="BHR55" i="3"/>
  <c r="BGS55" i="3"/>
  <c r="BGT55" i="3" s="1"/>
  <c r="BGU55" i="3" s="1"/>
  <c r="BGV55" i="3" s="1"/>
  <c r="BGW55" i="3" s="1"/>
  <c r="BGX55" i="3" s="1"/>
  <c r="BGY55" i="3" s="1"/>
  <c r="BGZ55" i="3" s="1"/>
  <c r="BHA55" i="3" s="1"/>
  <c r="BHB55" i="3"/>
  <c r="BGC55" i="3"/>
  <c r="BGD55" i="3" s="1"/>
  <c r="BGE55" i="3" s="1"/>
  <c r="BGF55" i="3" s="1"/>
  <c r="BGG55" i="3" s="1"/>
  <c r="BGH55" i="3" s="1"/>
  <c r="BGI55" i="3" s="1"/>
  <c r="BGJ55" i="3" s="1"/>
  <c r="BGK55" i="3" s="1"/>
  <c r="BGL55" i="3"/>
  <c r="BFM55" i="3"/>
  <c r="BFN55" i="3" s="1"/>
  <c r="BFO55" i="3" s="1"/>
  <c r="BFP55" i="3" s="1"/>
  <c r="BFQ55" i="3" s="1"/>
  <c r="BFR55" i="3" s="1"/>
  <c r="BFS55" i="3" s="1"/>
  <c r="BFT55" i="3" s="1"/>
  <c r="BFU55" i="3" s="1"/>
  <c r="BFV55" i="3"/>
  <c r="BEW55" i="3"/>
  <c r="BEX55" i="3" s="1"/>
  <c r="BEY55" i="3" s="1"/>
  <c r="BEZ55" i="3" s="1"/>
  <c r="BFA55" i="3" s="1"/>
  <c r="BFB55" i="3" s="1"/>
  <c r="BFC55" i="3" s="1"/>
  <c r="BFD55" i="3" s="1"/>
  <c r="BFE55" i="3" s="1"/>
  <c r="BFF55" i="3"/>
  <c r="BEG55" i="3"/>
  <c r="BEH55" i="3" s="1"/>
  <c r="BEI55" i="3" s="1"/>
  <c r="BEJ55" i="3" s="1"/>
  <c r="BEK55" i="3" s="1"/>
  <c r="BEL55" i="3" s="1"/>
  <c r="BEM55" i="3" s="1"/>
  <c r="BEN55" i="3" s="1"/>
  <c r="BEO55" i="3" s="1"/>
  <c r="BEP55" i="3"/>
  <c r="BDQ55" i="3"/>
  <c r="BDR55" i="3" s="1"/>
  <c r="BDS55" i="3" s="1"/>
  <c r="BDT55" i="3" s="1"/>
  <c r="BDU55" i="3" s="1"/>
  <c r="BDV55" i="3" s="1"/>
  <c r="BDW55" i="3" s="1"/>
  <c r="BDX55" i="3" s="1"/>
  <c r="BDY55" i="3" s="1"/>
  <c r="BDZ55" i="3"/>
  <c r="BDA55" i="3"/>
  <c r="BDB55" i="3" s="1"/>
  <c r="BDC55" i="3" s="1"/>
  <c r="BDD55" i="3" s="1"/>
  <c r="BDE55" i="3" s="1"/>
  <c r="BDF55" i="3" s="1"/>
  <c r="BDG55" i="3" s="1"/>
  <c r="BDH55" i="3" s="1"/>
  <c r="BDI55" i="3" s="1"/>
  <c r="BDJ55" i="3"/>
  <c r="BCK55" i="3"/>
  <c r="BCL55" i="3" s="1"/>
  <c r="BCM55" i="3" s="1"/>
  <c r="BCN55" i="3" s="1"/>
  <c r="BCO55" i="3" s="1"/>
  <c r="BCP55" i="3" s="1"/>
  <c r="BCQ55" i="3" s="1"/>
  <c r="BCR55" i="3" s="1"/>
  <c r="BCS55" i="3" s="1"/>
  <c r="BCT55" i="3"/>
  <c r="BBU55" i="3"/>
  <c r="BBV55" i="3" s="1"/>
  <c r="BBW55" i="3" s="1"/>
  <c r="BBX55" i="3" s="1"/>
  <c r="BBY55" i="3" s="1"/>
  <c r="BBZ55" i="3" s="1"/>
  <c r="BCA55" i="3" s="1"/>
  <c r="BCB55" i="3" s="1"/>
  <c r="BCC55" i="3" s="1"/>
  <c r="BCD55" i="3"/>
  <c r="BBE55" i="3"/>
  <c r="BBF55" i="3" s="1"/>
  <c r="BBG55" i="3" s="1"/>
  <c r="BBH55" i="3" s="1"/>
  <c r="BBI55" i="3" s="1"/>
  <c r="BBJ55" i="3" s="1"/>
  <c r="BBK55" i="3" s="1"/>
  <c r="BBL55" i="3" s="1"/>
  <c r="BBM55" i="3" s="1"/>
  <c r="BBN55" i="3"/>
  <c r="BAO55" i="3"/>
  <c r="BAP55" i="3" s="1"/>
  <c r="BAQ55" i="3" s="1"/>
  <c r="BAR55" i="3" s="1"/>
  <c r="BAS55" i="3" s="1"/>
  <c r="BAT55" i="3" s="1"/>
  <c r="BAU55" i="3" s="1"/>
  <c r="BAV55" i="3" s="1"/>
  <c r="BAW55" i="3" s="1"/>
  <c r="BAX55" i="3"/>
  <c r="AZY55" i="3"/>
  <c r="AZZ55" i="3" s="1"/>
  <c r="BAA55" i="3" s="1"/>
  <c r="BAB55" i="3" s="1"/>
  <c r="BAC55" i="3" s="1"/>
  <c r="BAD55" i="3" s="1"/>
  <c r="BAE55" i="3" s="1"/>
  <c r="BAF55" i="3" s="1"/>
  <c r="BAG55" i="3" s="1"/>
  <c r="BAH55" i="3"/>
  <c r="AZI55" i="3"/>
  <c r="AZJ55" i="3" s="1"/>
  <c r="AZK55" i="3" s="1"/>
  <c r="AZL55" i="3" s="1"/>
  <c r="AZM55" i="3" s="1"/>
  <c r="AZN55" i="3" s="1"/>
  <c r="AZO55" i="3" s="1"/>
  <c r="AZP55" i="3" s="1"/>
  <c r="AZQ55" i="3" s="1"/>
  <c r="AZR55" i="3"/>
  <c r="AYS55" i="3"/>
  <c r="AYT55" i="3" s="1"/>
  <c r="AYU55" i="3" s="1"/>
  <c r="AYV55" i="3" s="1"/>
  <c r="AYW55" i="3" s="1"/>
  <c r="AYX55" i="3" s="1"/>
  <c r="AYY55" i="3" s="1"/>
  <c r="AYZ55" i="3" s="1"/>
  <c r="AZA55" i="3" s="1"/>
  <c r="AZB55" i="3"/>
  <c r="AYC55" i="3"/>
  <c r="AYD55" i="3" s="1"/>
  <c r="AYE55" i="3" s="1"/>
  <c r="AYF55" i="3" s="1"/>
  <c r="AYG55" i="3" s="1"/>
  <c r="AYH55" i="3" s="1"/>
  <c r="AYI55" i="3" s="1"/>
  <c r="AYJ55" i="3" s="1"/>
  <c r="AYK55" i="3" s="1"/>
  <c r="AYL55" i="3"/>
  <c r="AXM55" i="3"/>
  <c r="AXN55" i="3" s="1"/>
  <c r="AXO55" i="3" s="1"/>
  <c r="AXP55" i="3" s="1"/>
  <c r="AXQ55" i="3" s="1"/>
  <c r="AXR55" i="3" s="1"/>
  <c r="AXS55" i="3" s="1"/>
  <c r="AXT55" i="3" s="1"/>
  <c r="AXU55" i="3" s="1"/>
  <c r="AXV55" i="3"/>
  <c r="AWW55" i="3"/>
  <c r="AWX55" i="3" s="1"/>
  <c r="AWY55" i="3" s="1"/>
  <c r="AWZ55" i="3" s="1"/>
  <c r="AXA55" i="3" s="1"/>
  <c r="AXB55" i="3" s="1"/>
  <c r="AXC55" i="3" s="1"/>
  <c r="AXD55" i="3" s="1"/>
  <c r="AXE55" i="3" s="1"/>
  <c r="AXF55" i="3"/>
  <c r="AWG55" i="3"/>
  <c r="AWH55" i="3" s="1"/>
  <c r="AWI55" i="3" s="1"/>
  <c r="AWJ55" i="3" s="1"/>
  <c r="AWK55" i="3" s="1"/>
  <c r="AWL55" i="3" s="1"/>
  <c r="AWM55" i="3" s="1"/>
  <c r="AWN55" i="3" s="1"/>
  <c r="AWO55" i="3" s="1"/>
  <c r="AWP55" i="3"/>
  <c r="AVQ55" i="3"/>
  <c r="AVR55" i="3" s="1"/>
  <c r="AVS55" i="3" s="1"/>
  <c r="AVT55" i="3" s="1"/>
  <c r="AVU55" i="3" s="1"/>
  <c r="AVV55" i="3" s="1"/>
  <c r="AVW55" i="3" s="1"/>
  <c r="AVX55" i="3" s="1"/>
  <c r="AVY55" i="3" s="1"/>
  <c r="AVZ55" i="3"/>
  <c r="AVA55" i="3"/>
  <c r="AVB55" i="3" s="1"/>
  <c r="AVC55" i="3" s="1"/>
  <c r="AVD55" i="3" s="1"/>
  <c r="AVE55" i="3" s="1"/>
  <c r="AVF55" i="3" s="1"/>
  <c r="AVG55" i="3" s="1"/>
  <c r="AVH55" i="3" s="1"/>
  <c r="AVI55" i="3" s="1"/>
  <c r="AVJ55" i="3"/>
  <c r="AUK55" i="3"/>
  <c r="AUL55" i="3" s="1"/>
  <c r="AUM55" i="3" s="1"/>
  <c r="AUN55" i="3" s="1"/>
  <c r="AUO55" i="3" s="1"/>
  <c r="AUP55" i="3" s="1"/>
  <c r="AUQ55" i="3" s="1"/>
  <c r="AUR55" i="3" s="1"/>
  <c r="AUS55" i="3" s="1"/>
  <c r="AUT55" i="3"/>
  <c r="ATU55" i="3"/>
  <c r="ATV55" i="3" s="1"/>
  <c r="ATW55" i="3" s="1"/>
  <c r="ATX55" i="3" s="1"/>
  <c r="ATY55" i="3" s="1"/>
  <c r="ATZ55" i="3" s="1"/>
  <c r="AUA55" i="3" s="1"/>
  <c r="AUB55" i="3" s="1"/>
  <c r="AUC55" i="3" s="1"/>
  <c r="AUD55" i="3"/>
  <c r="ATE55" i="3"/>
  <c r="ATF55" i="3" s="1"/>
  <c r="ATG55" i="3" s="1"/>
  <c r="ATH55" i="3" s="1"/>
  <c r="ATI55" i="3" s="1"/>
  <c r="ATJ55" i="3" s="1"/>
  <c r="ATK55" i="3" s="1"/>
  <c r="ATL55" i="3" s="1"/>
  <c r="ATM55" i="3" s="1"/>
  <c r="ATN55" i="3"/>
  <c r="ASO55" i="3"/>
  <c r="ASP55" i="3" s="1"/>
  <c r="ASQ55" i="3" s="1"/>
  <c r="ASR55" i="3" s="1"/>
  <c r="ASS55" i="3" s="1"/>
  <c r="AST55" i="3" s="1"/>
  <c r="ASU55" i="3" s="1"/>
  <c r="ASV55" i="3" s="1"/>
  <c r="ASW55" i="3" s="1"/>
  <c r="ASX55" i="3"/>
  <c r="ARY55" i="3"/>
  <c r="ARZ55" i="3" s="1"/>
  <c r="ASA55" i="3" s="1"/>
  <c r="ASB55" i="3" s="1"/>
  <c r="ASC55" i="3" s="1"/>
  <c r="ASD55" i="3" s="1"/>
  <c r="ASE55" i="3" s="1"/>
  <c r="ASF55" i="3" s="1"/>
  <c r="ASG55" i="3" s="1"/>
  <c r="ASH55" i="3"/>
  <c r="ARI55" i="3"/>
  <c r="ARJ55" i="3" s="1"/>
  <c r="ARK55" i="3" s="1"/>
  <c r="ARL55" i="3" s="1"/>
  <c r="ARM55" i="3" s="1"/>
  <c r="ARN55" i="3" s="1"/>
  <c r="ARO55" i="3" s="1"/>
  <c r="ARP55" i="3" s="1"/>
  <c r="ARQ55" i="3" s="1"/>
  <c r="ARR55" i="3"/>
  <c r="AQS55" i="3"/>
  <c r="AQT55" i="3" s="1"/>
  <c r="AQU55" i="3" s="1"/>
  <c r="AQV55" i="3" s="1"/>
  <c r="AQW55" i="3" s="1"/>
  <c r="AQX55" i="3" s="1"/>
  <c r="AQY55" i="3" s="1"/>
  <c r="AQZ55" i="3" s="1"/>
  <c r="ARA55" i="3" s="1"/>
  <c r="ARB55" i="3"/>
  <c r="AQC55" i="3"/>
  <c r="AQD55" i="3" s="1"/>
  <c r="AQE55" i="3" s="1"/>
  <c r="AQF55" i="3" s="1"/>
  <c r="AQG55" i="3" s="1"/>
  <c r="AQH55" i="3" s="1"/>
  <c r="AQI55" i="3" s="1"/>
  <c r="AQJ55" i="3" s="1"/>
  <c r="AQK55" i="3" s="1"/>
  <c r="AQL55" i="3"/>
  <c r="APM55" i="3"/>
  <c r="APN55" i="3" s="1"/>
  <c r="APO55" i="3" s="1"/>
  <c r="APP55" i="3" s="1"/>
  <c r="APQ55" i="3" s="1"/>
  <c r="APR55" i="3" s="1"/>
  <c r="APS55" i="3" s="1"/>
  <c r="APT55" i="3" s="1"/>
  <c r="APU55" i="3" s="1"/>
  <c r="APV55" i="3"/>
  <c r="AOW55" i="3"/>
  <c r="AOX55" i="3" s="1"/>
  <c r="AOY55" i="3" s="1"/>
  <c r="AOZ55" i="3" s="1"/>
  <c r="APA55" i="3" s="1"/>
  <c r="APB55" i="3" s="1"/>
  <c r="APC55" i="3" s="1"/>
  <c r="APD55" i="3" s="1"/>
  <c r="APE55" i="3" s="1"/>
  <c r="APF55" i="3"/>
  <c r="AOG55" i="3"/>
  <c r="AOH55" i="3" s="1"/>
  <c r="AOI55" i="3" s="1"/>
  <c r="AOJ55" i="3" s="1"/>
  <c r="AOK55" i="3" s="1"/>
  <c r="AOL55" i="3" s="1"/>
  <c r="AOM55" i="3" s="1"/>
  <c r="AON55" i="3" s="1"/>
  <c r="AOO55" i="3" s="1"/>
  <c r="AOP55" i="3"/>
  <c r="ANQ55" i="3"/>
  <c r="ANR55" i="3" s="1"/>
  <c r="ANS55" i="3" s="1"/>
  <c r="ANT55" i="3" s="1"/>
  <c r="ANU55" i="3" s="1"/>
  <c r="ANV55" i="3" s="1"/>
  <c r="ANW55" i="3" s="1"/>
  <c r="ANX55" i="3" s="1"/>
  <c r="ANY55" i="3" s="1"/>
  <c r="ANZ55" i="3"/>
  <c r="ANA55" i="3"/>
  <c r="ANB55" i="3" s="1"/>
  <c r="ANC55" i="3" s="1"/>
  <c r="AND55" i="3" s="1"/>
  <c r="ANE55" i="3" s="1"/>
  <c r="ANF55" i="3" s="1"/>
  <c r="ANG55" i="3" s="1"/>
  <c r="ANH55" i="3" s="1"/>
  <c r="ANI55" i="3" s="1"/>
  <c r="ANJ55" i="3"/>
  <c r="AMK55" i="3"/>
  <c r="AML55" i="3" s="1"/>
  <c r="AMM55" i="3" s="1"/>
  <c r="AMN55" i="3" s="1"/>
  <c r="AMO55" i="3" s="1"/>
  <c r="AMP55" i="3" s="1"/>
  <c r="AMQ55" i="3" s="1"/>
  <c r="AMR55" i="3" s="1"/>
  <c r="AMS55" i="3" s="1"/>
  <c r="AMT55" i="3"/>
  <c r="ALU55" i="3"/>
  <c r="ALV55" i="3" s="1"/>
  <c r="ALW55" i="3" s="1"/>
  <c r="ALX55" i="3" s="1"/>
  <c r="ALY55" i="3" s="1"/>
  <c r="ALZ55" i="3" s="1"/>
  <c r="AMA55" i="3" s="1"/>
  <c r="AMB55" i="3" s="1"/>
  <c r="AMC55" i="3" s="1"/>
  <c r="AMD55" i="3"/>
  <c r="ALE55" i="3"/>
  <c r="ALF55" i="3" s="1"/>
  <c r="ALG55" i="3" s="1"/>
  <c r="ALH55" i="3" s="1"/>
  <c r="ALI55" i="3" s="1"/>
  <c r="ALJ55" i="3" s="1"/>
  <c r="ALK55" i="3" s="1"/>
  <c r="ALL55" i="3" s="1"/>
  <c r="ALM55" i="3" s="1"/>
  <c r="ALN55" i="3"/>
  <c r="AKO55" i="3"/>
  <c r="AKP55" i="3" s="1"/>
  <c r="AKQ55" i="3" s="1"/>
  <c r="AKR55" i="3" s="1"/>
  <c r="AKS55" i="3" s="1"/>
  <c r="AKT55" i="3" s="1"/>
  <c r="AKU55" i="3" s="1"/>
  <c r="AKV55" i="3" s="1"/>
  <c r="AKW55" i="3" s="1"/>
  <c r="AKX55" i="3"/>
  <c r="AJY55" i="3"/>
  <c r="AJZ55" i="3" s="1"/>
  <c r="AKA55" i="3" s="1"/>
  <c r="AKB55" i="3" s="1"/>
  <c r="AKC55" i="3" s="1"/>
  <c r="AKD55" i="3" s="1"/>
  <c r="AKE55" i="3" s="1"/>
  <c r="AKF55" i="3" s="1"/>
  <c r="AKG55" i="3" s="1"/>
  <c r="AKH55" i="3"/>
  <c r="AJI55" i="3"/>
  <c r="AJJ55" i="3" s="1"/>
  <c r="AJK55" i="3" s="1"/>
  <c r="AJL55" i="3" s="1"/>
  <c r="AJM55" i="3" s="1"/>
  <c r="AJN55" i="3" s="1"/>
  <c r="AJO55" i="3" s="1"/>
  <c r="AJP55" i="3" s="1"/>
  <c r="AJQ55" i="3" s="1"/>
  <c r="AJR55" i="3"/>
  <c r="AIS55" i="3"/>
  <c r="AIT55" i="3" s="1"/>
  <c r="AIU55" i="3" s="1"/>
  <c r="AIV55" i="3" s="1"/>
  <c r="AIW55" i="3" s="1"/>
  <c r="AIX55" i="3" s="1"/>
  <c r="AIY55" i="3" s="1"/>
  <c r="AIZ55" i="3" s="1"/>
  <c r="AJA55" i="3" s="1"/>
  <c r="AJB55" i="3"/>
  <c r="AIC55" i="3"/>
  <c r="AID55" i="3" s="1"/>
  <c r="AIE55" i="3" s="1"/>
  <c r="AIF55" i="3" s="1"/>
  <c r="AIG55" i="3" s="1"/>
  <c r="AIH55" i="3" s="1"/>
  <c r="AII55" i="3" s="1"/>
  <c r="AIJ55" i="3" s="1"/>
  <c r="AIK55" i="3" s="1"/>
  <c r="AIL55" i="3"/>
  <c r="AHM55" i="3"/>
  <c r="AHN55" i="3" s="1"/>
  <c r="AHO55" i="3" s="1"/>
  <c r="AHP55" i="3" s="1"/>
  <c r="AHQ55" i="3" s="1"/>
  <c r="AHR55" i="3" s="1"/>
  <c r="AHS55" i="3" s="1"/>
  <c r="AHT55" i="3" s="1"/>
  <c r="AHU55" i="3" s="1"/>
  <c r="AHV55" i="3"/>
  <c r="AGW55" i="3"/>
  <c r="AGX55" i="3" s="1"/>
  <c r="AGY55" i="3" s="1"/>
  <c r="AGZ55" i="3" s="1"/>
  <c r="AHA55" i="3" s="1"/>
  <c r="AHB55" i="3" s="1"/>
  <c r="AHC55" i="3" s="1"/>
  <c r="AHD55" i="3" s="1"/>
  <c r="AHE55" i="3" s="1"/>
  <c r="AHF55" i="3"/>
  <c r="AGG55" i="3"/>
  <c r="AGH55" i="3" s="1"/>
  <c r="AGI55" i="3" s="1"/>
  <c r="AGJ55" i="3" s="1"/>
  <c r="AGK55" i="3" s="1"/>
  <c r="AGL55" i="3" s="1"/>
  <c r="AGM55" i="3" s="1"/>
  <c r="AGN55" i="3" s="1"/>
  <c r="AGO55" i="3" s="1"/>
  <c r="AGP55" i="3"/>
  <c r="G55" i="3"/>
  <c r="F50" i="3"/>
  <c r="G50" i="3" s="1"/>
  <c r="H50" i="3" s="1"/>
  <c r="I50" i="3" s="1"/>
  <c r="J50" i="3" s="1"/>
  <c r="K50" i="3" s="1"/>
  <c r="L50" i="3" s="1"/>
  <c r="M50" i="3" s="1"/>
  <c r="N50" i="3" s="1"/>
  <c r="O50" i="3" s="1"/>
  <c r="P50" i="3"/>
  <c r="F49" i="3"/>
  <c r="G49" i="3" s="1"/>
  <c r="H49" i="3" s="1"/>
  <c r="I49" i="3" s="1"/>
  <c r="J49" i="3" s="1"/>
  <c r="K49" i="3" s="1"/>
  <c r="L49" i="3" s="1"/>
  <c r="M49" i="3" s="1"/>
  <c r="N49" i="3" s="1"/>
  <c r="O49" i="3" s="1"/>
  <c r="F48" i="3"/>
  <c r="G48" i="3" s="1"/>
  <c r="H48" i="3" s="1"/>
  <c r="I48" i="3" s="1"/>
  <c r="J48" i="3" s="1"/>
  <c r="K48" i="3" s="1"/>
  <c r="L48" i="3" s="1"/>
  <c r="M48" i="3" s="1"/>
  <c r="N48" i="3" s="1"/>
  <c r="O48" i="3" s="1"/>
  <c r="F46" i="3"/>
  <c r="G46" i="3" s="1"/>
  <c r="H46" i="3" s="1"/>
  <c r="I46" i="3" s="1"/>
  <c r="J46" i="3" s="1"/>
  <c r="K46" i="3" s="1"/>
  <c r="L46" i="3" s="1"/>
  <c r="M46" i="3" s="1"/>
  <c r="N46" i="3" s="1"/>
  <c r="O46" i="3" s="1"/>
  <c r="P46" i="3"/>
  <c r="Q46" i="3" s="1"/>
  <c r="F45" i="3"/>
  <c r="G45" i="3" s="1"/>
  <c r="H45" i="3" s="1"/>
  <c r="I45" i="3" s="1"/>
  <c r="J45" i="3" s="1"/>
  <c r="K45" i="3" s="1"/>
  <c r="L45" i="3" s="1"/>
  <c r="M45" i="3" s="1"/>
  <c r="N45" i="3" s="1"/>
  <c r="O45" i="3" s="1"/>
  <c r="P45" i="3"/>
  <c r="F42" i="3"/>
  <c r="G42" i="3" s="1"/>
  <c r="H42" i="3" s="1"/>
  <c r="I42" i="3" s="1"/>
  <c r="J42" i="3" s="1"/>
  <c r="K42" i="3" s="1"/>
  <c r="L42" i="3" s="1"/>
  <c r="M42" i="3" s="1"/>
  <c r="N42" i="3" s="1"/>
  <c r="O42" i="3" s="1"/>
  <c r="P42" i="3"/>
  <c r="F41" i="3"/>
  <c r="G41" i="3" s="1"/>
  <c r="H41" i="3" s="1"/>
  <c r="I41" i="3" s="1"/>
  <c r="J41" i="3" s="1"/>
  <c r="K41" i="3" s="1"/>
  <c r="L41" i="3" s="1"/>
  <c r="M41" i="3" s="1"/>
  <c r="N41" i="3" s="1"/>
  <c r="O41" i="3" s="1"/>
  <c r="P41" i="3"/>
  <c r="F40" i="3"/>
  <c r="G40" i="3" s="1"/>
  <c r="H40" i="3" s="1"/>
  <c r="I40" i="3" s="1"/>
  <c r="J40" i="3" s="1"/>
  <c r="K40" i="3" s="1"/>
  <c r="L40" i="3" s="1"/>
  <c r="M40" i="3" s="1"/>
  <c r="N40" i="3" s="1"/>
  <c r="O40" i="3" s="1"/>
  <c r="P40" i="3"/>
  <c r="F39" i="3"/>
  <c r="G39" i="3" s="1"/>
  <c r="H39" i="3" s="1"/>
  <c r="I39" i="3" s="1"/>
  <c r="J39" i="3" s="1"/>
  <c r="K39" i="3" s="1"/>
  <c r="L39" i="3" s="1"/>
  <c r="M39" i="3" s="1"/>
  <c r="N39" i="3" s="1"/>
  <c r="O39" i="3" s="1"/>
  <c r="P39" i="3"/>
  <c r="F38" i="3"/>
  <c r="G38" i="3" s="1"/>
  <c r="H38" i="3" s="1"/>
  <c r="I38" i="3" s="1"/>
  <c r="J38" i="3" s="1"/>
  <c r="K38" i="3" s="1"/>
  <c r="L38" i="3" s="1"/>
  <c r="M38" i="3" s="1"/>
  <c r="N38" i="3" s="1"/>
  <c r="O38" i="3" s="1"/>
  <c r="P38" i="3"/>
  <c r="F37" i="3"/>
  <c r="G37" i="3" s="1"/>
  <c r="H37" i="3" s="1"/>
  <c r="I37" i="3" s="1"/>
  <c r="J37" i="3" s="1"/>
  <c r="K37" i="3" s="1"/>
  <c r="L37" i="3" s="1"/>
  <c r="M37" i="3" s="1"/>
  <c r="N37" i="3" s="1"/>
  <c r="O37" i="3" s="1"/>
  <c r="P37" i="3"/>
  <c r="F36" i="3"/>
  <c r="G36" i="3" s="1"/>
  <c r="H36" i="3" s="1"/>
  <c r="I36" i="3" s="1"/>
  <c r="J36" i="3" s="1"/>
  <c r="K36" i="3" s="1"/>
  <c r="L36" i="3" s="1"/>
  <c r="M36" i="3" s="1"/>
  <c r="N36" i="3" s="1"/>
  <c r="O36" i="3" s="1"/>
  <c r="P36" i="3"/>
  <c r="F35" i="3"/>
  <c r="G35" i="3" s="1"/>
  <c r="H35" i="3" s="1"/>
  <c r="I35" i="3" s="1"/>
  <c r="J35" i="3" s="1"/>
  <c r="K35" i="3" s="1"/>
  <c r="L35" i="3" s="1"/>
  <c r="M35" i="3" s="1"/>
  <c r="N35" i="3" s="1"/>
  <c r="O35" i="3" s="1"/>
  <c r="P35" i="3"/>
  <c r="F31" i="3"/>
  <c r="G31" i="3" s="1"/>
  <c r="H31" i="3" s="1"/>
  <c r="I31" i="3" s="1"/>
  <c r="J31" i="3" s="1"/>
  <c r="K31" i="3" s="1"/>
  <c r="L31" i="3" s="1"/>
  <c r="M31" i="3" s="1"/>
  <c r="N31" i="3" s="1"/>
  <c r="O31" i="3" s="1"/>
  <c r="P31" i="3"/>
  <c r="F30" i="3"/>
  <c r="G30" i="3" s="1"/>
  <c r="H30" i="3" s="1"/>
  <c r="I30" i="3" s="1"/>
  <c r="J30" i="3" s="1"/>
  <c r="K30" i="3" s="1"/>
  <c r="L30" i="3" s="1"/>
  <c r="M30" i="3" s="1"/>
  <c r="N30" i="3" s="1"/>
  <c r="O30" i="3" s="1"/>
  <c r="P30" i="3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/>
  <c r="F28" i="3"/>
  <c r="G28" i="3" s="1"/>
  <c r="H28" i="3" s="1"/>
  <c r="I28" i="3" s="1"/>
  <c r="J28" i="3" s="1"/>
  <c r="K28" i="3" s="1"/>
  <c r="L28" i="3" s="1"/>
  <c r="M28" i="3" s="1"/>
  <c r="N28" i="3" s="1"/>
  <c r="O28" i="3" s="1"/>
  <c r="P28" i="3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/>
  <c r="Q26" i="3" s="1"/>
  <c r="F25" i="3"/>
  <c r="G25" i="3" s="1"/>
  <c r="H25" i="3" s="1"/>
  <c r="I25" i="3" s="1"/>
  <c r="J25" i="3" s="1"/>
  <c r="K25" i="3" s="1"/>
  <c r="L25" i="3" s="1"/>
  <c r="M25" i="3" s="1"/>
  <c r="N25" i="3" s="1"/>
  <c r="O25" i="3" s="1"/>
  <c r="P25" i="3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/>
  <c r="D10" i="3"/>
  <c r="F7" i="3"/>
  <c r="F5" i="3"/>
  <c r="G4" i="3"/>
  <c r="F28" i="4"/>
  <c r="F27" i="4"/>
  <c r="F23" i="4"/>
  <c r="F22" i="4"/>
  <c r="F21" i="4"/>
  <c r="P48" i="3" l="1"/>
  <c r="Q48" i="3" s="1"/>
  <c r="P49" i="3"/>
  <c r="Q49" i="3" s="1"/>
  <c r="H30" i="4"/>
  <c r="H44" i="4" s="1"/>
  <c r="H46" i="4" s="1"/>
  <c r="H48" i="4" s="1"/>
  <c r="D23" i="3" s="1"/>
  <c r="E23" i="3" s="1"/>
  <c r="F23" i="3" s="1"/>
  <c r="G23" i="3" s="1"/>
  <c r="G7" i="3"/>
  <c r="G5" i="3"/>
  <c r="H4" i="3"/>
  <c r="D11" i="3"/>
  <c r="H55" i="3"/>
  <c r="I55" i="3" l="1"/>
  <c r="H23" i="3"/>
  <c r="D14" i="3"/>
  <c r="E8" i="3"/>
  <c r="H7" i="3"/>
  <c r="H5" i="3"/>
  <c r="I4" i="3"/>
  <c r="I7" i="3" l="1"/>
  <c r="I5" i="3"/>
  <c r="J4" i="3"/>
  <c r="E10" i="3"/>
  <c r="D21" i="3"/>
  <c r="I23" i="3"/>
  <c r="J55" i="3"/>
  <c r="K55" i="3" l="1"/>
  <c r="J23" i="3"/>
  <c r="E11" i="3"/>
  <c r="J7" i="3"/>
  <c r="J5" i="3"/>
  <c r="K4" i="3"/>
  <c r="K7" i="3" l="1"/>
  <c r="K5" i="3"/>
  <c r="L4" i="3"/>
  <c r="E14" i="3"/>
  <c r="F8" i="3"/>
  <c r="D51" i="3"/>
  <c r="K23" i="3"/>
  <c r="L55" i="3"/>
  <c r="M55" i="3" l="1"/>
  <c r="L23" i="3"/>
  <c r="D61" i="3"/>
  <c r="F10" i="3"/>
  <c r="E21" i="3"/>
  <c r="L7" i="3"/>
  <c r="L5" i="3"/>
  <c r="M4" i="3"/>
  <c r="M7" i="3" l="1"/>
  <c r="M5" i="3"/>
  <c r="N4" i="3"/>
  <c r="F11" i="3"/>
  <c r="M23" i="3"/>
  <c r="N55" i="3"/>
  <c r="O55" i="3" l="1"/>
  <c r="P55" i="3"/>
  <c r="N23" i="3"/>
  <c r="F14" i="3"/>
  <c r="G8" i="3"/>
  <c r="E51" i="3"/>
  <c r="N7" i="3"/>
  <c r="N5" i="3"/>
  <c r="O4" i="3"/>
  <c r="P4" i="3"/>
  <c r="O7" i="3" l="1"/>
  <c r="O5" i="3"/>
  <c r="P7" i="3"/>
  <c r="E61" i="3"/>
  <c r="G10" i="3"/>
  <c r="F21" i="3"/>
  <c r="O23" i="3"/>
  <c r="P23" i="3" l="1"/>
  <c r="G11" i="3"/>
  <c r="G14" i="3" l="1"/>
  <c r="H8" i="3"/>
  <c r="F51" i="3"/>
  <c r="F61" i="3" l="1"/>
  <c r="H10" i="3"/>
  <c r="G21" i="3"/>
  <c r="H11" i="3" l="1"/>
  <c r="H14" i="3" l="1"/>
  <c r="I8" i="3"/>
  <c r="G51" i="3"/>
  <c r="G61" i="3" l="1"/>
  <c r="I10" i="3"/>
  <c r="H21" i="3"/>
  <c r="I11" i="3" l="1"/>
  <c r="I14" i="3" l="1"/>
  <c r="J8" i="3"/>
  <c r="H51" i="3"/>
  <c r="H61" i="3" l="1"/>
  <c r="J10" i="3"/>
  <c r="I21" i="3"/>
  <c r="J11" i="3" l="1"/>
  <c r="J14" i="3" l="1"/>
  <c r="K8" i="3"/>
  <c r="I51" i="3"/>
  <c r="I61" i="3" l="1"/>
  <c r="K10" i="3"/>
  <c r="J21" i="3"/>
  <c r="K11" i="3" l="1"/>
  <c r="K14" i="3" l="1"/>
  <c r="L8" i="3"/>
  <c r="J51" i="3"/>
  <c r="J61" i="3" l="1"/>
  <c r="L10" i="3"/>
  <c r="K21" i="3"/>
  <c r="L11" i="3" l="1"/>
  <c r="L14" i="3" l="1"/>
  <c r="M8" i="3"/>
  <c r="K51" i="3"/>
  <c r="K61" i="3" l="1"/>
  <c r="M10" i="3"/>
  <c r="L21" i="3"/>
  <c r="M11" i="3" l="1"/>
  <c r="M14" i="3" l="1"/>
  <c r="N8" i="3"/>
  <c r="L51" i="3"/>
  <c r="L61" i="3" l="1"/>
  <c r="N10" i="3"/>
  <c r="M21" i="3"/>
  <c r="N11" i="3" l="1"/>
  <c r="N14" i="3" l="1"/>
  <c r="O8" i="3"/>
  <c r="M51" i="3"/>
  <c r="M61" i="3" l="1"/>
  <c r="O10" i="3"/>
  <c r="P8" i="3"/>
  <c r="N21" i="3"/>
  <c r="P10" i="3" l="1"/>
  <c r="O11" i="3"/>
  <c r="O14" i="3" l="1"/>
  <c r="P11" i="3"/>
  <c r="N51" i="3"/>
  <c r="N61" i="3" l="1"/>
  <c r="O21" i="3"/>
  <c r="P14" i="3"/>
  <c r="P21" i="3" l="1"/>
  <c r="Q22" i="3" l="1"/>
  <c r="O51" i="3"/>
  <c r="P34" i="3"/>
  <c r="Q34" i="3" s="1"/>
  <c r="P51" i="3" l="1"/>
  <c r="O61" i="3"/>
  <c r="P61" i="3" l="1"/>
  <c r="Q51" i="3"/>
</calcChain>
</file>

<file path=xl/sharedStrings.xml><?xml version="1.0" encoding="utf-8"?>
<sst xmlns="http://schemas.openxmlformats.org/spreadsheetml/2006/main" count="4740" uniqueCount="860">
  <si>
    <t>Security Pro Storage</t>
  </si>
  <si>
    <t>Income Statement</t>
  </si>
  <si>
    <t>For the Nine Months Ending September 30, 2022</t>
  </si>
  <si>
    <t/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</si>
  <si>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</si>
  <si>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</si>
  <si>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</si>
  <si>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</si>
  <si>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</si>
  <si>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</si>
  <si>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</si>
  <si>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</si>
  <si>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</si>
  <si>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</si>
  <si>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</si>
  <si>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</si>
  <si>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 To Date</t>
  </si>
  <si>
    <t>Revenues</t>
  </si>
  <si>
    <t>Rental Income</t>
  </si>
  <si>
    <t>Fee Income</t>
  </si>
  <si>
    <t>Merchandise Income</t>
  </si>
  <si>
    <t>Protection Plan Income</t>
  </si>
  <si>
    <t>UHaul Income</t>
  </si>
  <si>
    <t>Total Revenues</t>
  </si>
  <si>
    <t>Expenses</t>
  </si>
  <si>
    <t>Staffing Costs</t>
  </si>
  <si>
    <t>Advertising Marketing</t>
  </si>
  <si>
    <t>Advertising - Sparefoot</t>
  </si>
  <si>
    <t>Advertising Web</t>
  </si>
  <si>
    <t>Bank Fees</t>
  </si>
  <si>
    <t>Collection Manager</t>
  </si>
  <si>
    <t>Computer Services</t>
  </si>
  <si>
    <t>Credit Card Fees</t>
  </si>
  <si>
    <t>Dues &amp; Subscriptions</t>
  </si>
  <si>
    <t>Insurance - Property</t>
  </si>
  <si>
    <t>Landscaping Services</t>
  </si>
  <si>
    <t>Licenses/Fees/Permits</t>
  </si>
  <si>
    <t>Management Fees</t>
  </si>
  <si>
    <t>Office Expense</t>
  </si>
  <si>
    <t>Pest Control</t>
  </si>
  <si>
    <t>Postage</t>
  </si>
  <si>
    <t>Protection Plan Expense</t>
  </si>
  <si>
    <t>Repairs &amp; Maint.</t>
  </si>
  <si>
    <t>Repairs &amp; Maint - Services</t>
  </si>
  <si>
    <t>Repairs &amp; Maint.-Truck</t>
  </si>
  <si>
    <t>Sales Tax Expense</t>
  </si>
  <si>
    <t>Supplies Facility</t>
  </si>
  <si>
    <t>Telephone</t>
  </si>
  <si>
    <t>Utilities - Electric</t>
  </si>
  <si>
    <t>Total Operating Exp</t>
  </si>
  <si>
    <t>Lease Expense</t>
  </si>
  <si>
    <t>Net Income</t>
  </si>
  <si>
    <t>Detail Trial Balance</t>
  </si>
  <si>
    <t>For the Period From Oct 1, 2021 to Sep 30, 2022</t>
  </si>
  <si>
    <t xml:space="preserve">Filter Criteria includes: Report order is by ID. Report is printed with Hide Period Subtotals on Multi-Period Report and in Detail Format. </t>
  </si>
  <si>
    <t>Account ID</t>
  </si>
  <si>
    <t>Account Description</t>
  </si>
  <si>
    <t>Date</t>
  </si>
  <si>
    <t>Reference</t>
  </si>
  <si>
    <t>Trans Description</t>
  </si>
  <si>
    <t>Trans Amount</t>
  </si>
  <si>
    <t>Balance</t>
  </si>
  <si>
    <t>1100</t>
  </si>
  <si>
    <t>Operating Account</t>
  </si>
  <si>
    <t>Beginning Balance</t>
  </si>
  <si>
    <t>14745</t>
  </si>
  <si>
    <t>K Ell Photography</t>
  </si>
  <si>
    <t>14746</t>
  </si>
  <si>
    <t>Security Building Structure LL</t>
  </si>
  <si>
    <t>14747</t>
  </si>
  <si>
    <t>TK Elevator Corp</t>
  </si>
  <si>
    <t>14748</t>
  </si>
  <si>
    <t>TNT Self Storage Management, I</t>
  </si>
  <si>
    <t>14749</t>
  </si>
  <si>
    <t>TNT Self Storage Management</t>
  </si>
  <si>
    <t>14750</t>
  </si>
  <si>
    <t>Total Storage Management</t>
  </si>
  <si>
    <t>14751</t>
  </si>
  <si>
    <t>Total Storage Solutions</t>
  </si>
  <si>
    <t>14752</t>
  </si>
  <si>
    <t>Angela Cole</t>
  </si>
  <si>
    <t>14753</t>
  </si>
  <si>
    <t>Antonio's Landscaping</t>
  </si>
  <si>
    <t>14754</t>
  </si>
  <si>
    <t>CenturyLink</t>
  </si>
  <si>
    <t>14755</t>
  </si>
  <si>
    <t>14756</t>
  </si>
  <si>
    <t>14757</t>
  </si>
  <si>
    <t>14758</t>
  </si>
  <si>
    <t>14759</t>
  </si>
  <si>
    <t>StorSmart Deposit</t>
  </si>
  <si>
    <t>Rocky Mountain Payment</t>
  </si>
  <si>
    <t>Deluxe Business Order</t>
  </si>
  <si>
    <t>Tenant Refund</t>
  </si>
  <si>
    <t>SLC Utility Payment</t>
  </si>
  <si>
    <t>Dominion Energy Payment</t>
  </si>
  <si>
    <t>Waste Management Payment</t>
  </si>
  <si>
    <t>October Cash Receipts</t>
  </si>
  <si>
    <t>Sales Tax Payment</t>
  </si>
  <si>
    <t>Uhaul Deposits</t>
  </si>
  <si>
    <t>Century Link Payment</t>
  </si>
  <si>
    <t>C/C Fees</t>
  </si>
  <si>
    <t>Property First Payment</t>
  </si>
  <si>
    <t>14760</t>
  </si>
  <si>
    <t>14761</t>
  </si>
  <si>
    <t>14762</t>
  </si>
  <si>
    <t>14763</t>
  </si>
  <si>
    <t>14764</t>
  </si>
  <si>
    <t>14765</t>
  </si>
  <si>
    <t>14766</t>
  </si>
  <si>
    <t>Erin Auel</t>
  </si>
  <si>
    <t>14767</t>
  </si>
  <si>
    <t>InterWest Fire Protection</t>
  </si>
  <si>
    <t>14768</t>
  </si>
  <si>
    <t>Robert Cleland, Petty Cashier</t>
  </si>
  <si>
    <t>14769</t>
  </si>
  <si>
    <t>14770</t>
  </si>
  <si>
    <t>Truly Nolen</t>
  </si>
  <si>
    <t>14771</t>
  </si>
  <si>
    <t>14772</t>
  </si>
  <si>
    <t>14773</t>
  </si>
  <si>
    <t>14774</t>
  </si>
  <si>
    <t>14775</t>
  </si>
  <si>
    <t>14776</t>
  </si>
  <si>
    <t>Deluxe Refund</t>
  </si>
  <si>
    <t>CenturyLink Payment</t>
  </si>
  <si>
    <t>Property First Collection</t>
  </si>
  <si>
    <t>Uhaul Collections</t>
  </si>
  <si>
    <t>November Cash Receipts</t>
  </si>
  <si>
    <t>14777</t>
  </si>
  <si>
    <t>14778</t>
  </si>
  <si>
    <t>14779</t>
  </si>
  <si>
    <t>14780</t>
  </si>
  <si>
    <t>14781</t>
  </si>
  <si>
    <t>14782</t>
  </si>
  <si>
    <t>Holly Kucharski</t>
  </si>
  <si>
    <t>14783</t>
  </si>
  <si>
    <t>14784</t>
  </si>
  <si>
    <t>14785</t>
  </si>
  <si>
    <t>14786</t>
  </si>
  <si>
    <t>14787</t>
  </si>
  <si>
    <t>14788</t>
  </si>
  <si>
    <t>Security Plus</t>
  </si>
  <si>
    <t>14789</t>
  </si>
  <si>
    <t>14790</t>
  </si>
  <si>
    <t>14791</t>
  </si>
  <si>
    <t>Deluxe Order</t>
  </si>
  <si>
    <t>December Cash Receipts</t>
  </si>
  <si>
    <t>Change</t>
  </si>
  <si>
    <t>Fiscal Year End Balance</t>
  </si>
  <si>
    <t>14792</t>
  </si>
  <si>
    <t>14793</t>
  </si>
  <si>
    <t>14794</t>
  </si>
  <si>
    <t>14795</t>
  </si>
  <si>
    <t>14796</t>
  </si>
  <si>
    <t>14797</t>
  </si>
  <si>
    <t>14798</t>
  </si>
  <si>
    <t>14799</t>
  </si>
  <si>
    <t>Tanna Co</t>
  </si>
  <si>
    <t>14800</t>
  </si>
  <si>
    <t>14801</t>
  </si>
  <si>
    <t>14802</t>
  </si>
  <si>
    <t>14803</t>
  </si>
  <si>
    <t>14804</t>
  </si>
  <si>
    <t>14805</t>
  </si>
  <si>
    <t>PropertyFirst Payment</t>
  </si>
  <si>
    <t>January Cash Receipts</t>
  </si>
  <si>
    <t>14806</t>
  </si>
  <si>
    <t>14807</t>
  </si>
  <si>
    <t>14808</t>
  </si>
  <si>
    <t>14809</t>
  </si>
  <si>
    <t>14810</t>
  </si>
  <si>
    <t>14811</t>
  </si>
  <si>
    <t>14813</t>
  </si>
  <si>
    <t>14814</t>
  </si>
  <si>
    <t>14815</t>
  </si>
  <si>
    <t>Colonial Flag</t>
  </si>
  <si>
    <t>14816</t>
  </si>
  <si>
    <t>Deseret News</t>
  </si>
  <si>
    <t>14817</t>
  </si>
  <si>
    <t>Lifestation, Inc.</t>
  </si>
  <si>
    <t>14818</t>
  </si>
  <si>
    <t>14819</t>
  </si>
  <si>
    <t>14820</t>
  </si>
  <si>
    <t>14782V</t>
  </si>
  <si>
    <t>14821</t>
  </si>
  <si>
    <t>14822</t>
  </si>
  <si>
    <t>14823</t>
  </si>
  <si>
    <t>14824</t>
  </si>
  <si>
    <t>Stop Payment Fee</t>
  </si>
  <si>
    <t>C/C Fees Refund</t>
  </si>
  <si>
    <t>February Cash Receipts</t>
  </si>
  <si>
    <t>Deposit</t>
  </si>
  <si>
    <t>Storsmart Deposit</t>
  </si>
  <si>
    <t>14825</t>
  </si>
  <si>
    <t>14826</t>
  </si>
  <si>
    <t>14827</t>
  </si>
  <si>
    <t>14828</t>
  </si>
  <si>
    <t>14829</t>
  </si>
  <si>
    <t>14830</t>
  </si>
  <si>
    <t>14832</t>
  </si>
  <si>
    <t>14833</t>
  </si>
  <si>
    <t>14834</t>
  </si>
  <si>
    <t>14835</t>
  </si>
  <si>
    <t>14836</t>
  </si>
  <si>
    <t>14837</t>
  </si>
  <si>
    <t>14838</t>
  </si>
  <si>
    <t>14839</t>
  </si>
  <si>
    <t>14840</t>
  </si>
  <si>
    <t>14841</t>
  </si>
  <si>
    <t>14842</t>
  </si>
  <si>
    <t>14843</t>
  </si>
  <si>
    <t>Uhaul Income</t>
  </si>
  <si>
    <t>March Cash Receipts</t>
  </si>
  <si>
    <t>14844</t>
  </si>
  <si>
    <t>14845</t>
  </si>
  <si>
    <t>14846</t>
  </si>
  <si>
    <t>14847</t>
  </si>
  <si>
    <t>14848</t>
  </si>
  <si>
    <t>14849</t>
  </si>
  <si>
    <t>14850</t>
  </si>
  <si>
    <t>14851</t>
  </si>
  <si>
    <t>14852</t>
  </si>
  <si>
    <t>14853</t>
  </si>
  <si>
    <t>14854</t>
  </si>
  <si>
    <t>Graphik Display and Sign</t>
  </si>
  <si>
    <t>14855</t>
  </si>
  <si>
    <t>14856</t>
  </si>
  <si>
    <t>14857</t>
  </si>
  <si>
    <t>14858</t>
  </si>
  <si>
    <t>iPROMOTEu</t>
  </si>
  <si>
    <t>14859</t>
  </si>
  <si>
    <t>Sales Tax Payable</t>
  </si>
  <si>
    <t>April Cash Receipts</t>
  </si>
  <si>
    <t>Chargeback</t>
  </si>
  <si>
    <t>14860</t>
  </si>
  <si>
    <t>14861</t>
  </si>
  <si>
    <t>14862</t>
  </si>
  <si>
    <t>14863</t>
  </si>
  <si>
    <t>14864</t>
  </si>
  <si>
    <t>14865</t>
  </si>
  <si>
    <t>14866</t>
  </si>
  <si>
    <t>14867</t>
  </si>
  <si>
    <t>14868</t>
  </si>
  <si>
    <t>14869</t>
  </si>
  <si>
    <t>14870</t>
  </si>
  <si>
    <t>14871</t>
  </si>
  <si>
    <t>14872</t>
  </si>
  <si>
    <t>14873</t>
  </si>
  <si>
    <t>14874</t>
  </si>
  <si>
    <t>14875</t>
  </si>
  <si>
    <t>14876</t>
  </si>
  <si>
    <t>May Cash Receipts</t>
  </si>
  <si>
    <t>14877</t>
  </si>
  <si>
    <t>14878</t>
  </si>
  <si>
    <t>14879</t>
  </si>
  <si>
    <t>14880</t>
  </si>
  <si>
    <t>14881</t>
  </si>
  <si>
    <t>14882</t>
  </si>
  <si>
    <t>14883</t>
  </si>
  <si>
    <t>14884</t>
  </si>
  <si>
    <t>14885</t>
  </si>
  <si>
    <t>14886</t>
  </si>
  <si>
    <t>14887</t>
  </si>
  <si>
    <t>14888</t>
  </si>
  <si>
    <t>14889</t>
  </si>
  <si>
    <t>14890</t>
  </si>
  <si>
    <t>Choice Concepts, Inc.</t>
  </si>
  <si>
    <t>14891</t>
  </si>
  <si>
    <t>14892</t>
  </si>
  <si>
    <t>14893</t>
  </si>
  <si>
    <t>14894</t>
  </si>
  <si>
    <t>14895</t>
  </si>
  <si>
    <t>June Cash Receipts</t>
  </si>
  <si>
    <t>SLC Corp E Check</t>
  </si>
  <si>
    <t>14896</t>
  </si>
  <si>
    <t>14897</t>
  </si>
  <si>
    <t>14898</t>
  </si>
  <si>
    <t>14899</t>
  </si>
  <si>
    <t>14900</t>
  </si>
  <si>
    <t>14901</t>
  </si>
  <si>
    <t>14902</t>
  </si>
  <si>
    <t>14903</t>
  </si>
  <si>
    <t>14904</t>
  </si>
  <si>
    <t>14905</t>
  </si>
  <si>
    <t>14906</t>
  </si>
  <si>
    <t>14907</t>
  </si>
  <si>
    <t>14908</t>
  </si>
  <si>
    <t>14909</t>
  </si>
  <si>
    <t>14910</t>
  </si>
  <si>
    <t>July Cash Receipts</t>
  </si>
  <si>
    <t>14911</t>
  </si>
  <si>
    <t>14912</t>
  </si>
  <si>
    <t>14913</t>
  </si>
  <si>
    <t>14914</t>
  </si>
  <si>
    <t>14915</t>
  </si>
  <si>
    <t>14916</t>
  </si>
  <si>
    <t>14917</t>
  </si>
  <si>
    <t>14918</t>
  </si>
  <si>
    <t>14919</t>
  </si>
  <si>
    <t>14920</t>
  </si>
  <si>
    <t>14921</t>
  </si>
  <si>
    <t>Trustco, Inc.</t>
  </si>
  <si>
    <t>14922</t>
  </si>
  <si>
    <t>14923</t>
  </si>
  <si>
    <t>14924</t>
  </si>
  <si>
    <t>14925</t>
  </si>
  <si>
    <t>14926</t>
  </si>
  <si>
    <t>August Cash Receipts</t>
  </si>
  <si>
    <t>14927</t>
  </si>
  <si>
    <t>14928</t>
  </si>
  <si>
    <t>14929</t>
  </si>
  <si>
    <t>14930</t>
  </si>
  <si>
    <t>14931</t>
  </si>
  <si>
    <t>14932</t>
  </si>
  <si>
    <t>14933</t>
  </si>
  <si>
    <t>14934</t>
  </si>
  <si>
    <t>Kayleen Simmons</t>
  </si>
  <si>
    <t>14935</t>
  </si>
  <si>
    <t>Larry Dimitri</t>
  </si>
  <si>
    <t>14936</t>
  </si>
  <si>
    <t>14937</t>
  </si>
  <si>
    <t>14938</t>
  </si>
  <si>
    <t>14939</t>
  </si>
  <si>
    <t>14940</t>
  </si>
  <si>
    <t>14941</t>
  </si>
  <si>
    <t>14942</t>
  </si>
  <si>
    <t>Staples</t>
  </si>
  <si>
    <t>14943</t>
  </si>
  <si>
    <t>14944</t>
  </si>
  <si>
    <t>September Cash Receipts</t>
  </si>
  <si>
    <t>SiteLink Entry Error</t>
  </si>
  <si>
    <t>C/C Shortage</t>
  </si>
  <si>
    <t>StorSmart Income</t>
  </si>
  <si>
    <t>Property First Collectioin</t>
  </si>
  <si>
    <t>Ending Balance</t>
  </si>
  <si>
    <t>1515</t>
  </si>
  <si>
    <t>Computer (9/17)</t>
  </si>
  <si>
    <t>1520</t>
  </si>
  <si>
    <t>Furnature &amp; Equipment</t>
  </si>
  <si>
    <t>1550</t>
  </si>
  <si>
    <t>Sign (3/22)</t>
  </si>
  <si>
    <t>Total Storage Management - Invoice: GraphikDisplay18444</t>
  </si>
  <si>
    <t>Graphik Display and Sign - Invoice: 18444</t>
  </si>
  <si>
    <t>1590</t>
  </si>
  <si>
    <t>Accumulated Depreciation</t>
  </si>
  <si>
    <t>2360</t>
  </si>
  <si>
    <t>October Sales Tax</t>
  </si>
  <si>
    <t>November Sales Tax</t>
  </si>
  <si>
    <t>December Sales Tax</t>
  </si>
  <si>
    <t>January Sales Tax</t>
  </si>
  <si>
    <t>February Sales  Tax</t>
  </si>
  <si>
    <t>March Sales Tax</t>
  </si>
  <si>
    <t>April Sales Tax</t>
  </si>
  <si>
    <t>May Sales Tax</t>
  </si>
  <si>
    <t>June Sales Tax</t>
  </si>
  <si>
    <t>July Sales Tax</t>
  </si>
  <si>
    <t>August Sales Tax</t>
  </si>
  <si>
    <t>September Sales Tax</t>
  </si>
  <si>
    <t>2400</t>
  </si>
  <si>
    <t>Suspense</t>
  </si>
  <si>
    <t>Reclassify Deposit</t>
  </si>
  <si>
    <t>2651</t>
  </si>
  <si>
    <t>Owner Cont - 1044 LP (99%)</t>
  </si>
  <si>
    <t>2652</t>
  </si>
  <si>
    <t>Owner Draw - 1044 LP (99%)</t>
  </si>
  <si>
    <t>2660</t>
  </si>
  <si>
    <t>Owner Distributions</t>
  </si>
  <si>
    <t>2671</t>
  </si>
  <si>
    <t>Owner Cont - Rock Canyon Trust</t>
  </si>
  <si>
    <t>2672</t>
  </si>
  <si>
    <t>Owner Dist - Rock Canyon Trust</t>
  </si>
  <si>
    <t>2900</t>
  </si>
  <si>
    <t>Retained Earnings</t>
  </si>
  <si>
    <t>3100</t>
  </si>
  <si>
    <t>Angela Cole - Invoice: TenRef26</t>
  </si>
  <si>
    <t>October Rental Income</t>
  </si>
  <si>
    <t>Erin Auel - Invoice: TenRef464</t>
  </si>
  <si>
    <t>November Rental Income</t>
  </si>
  <si>
    <t>Holly Kucharski - Invoice: TenRef468</t>
  </si>
  <si>
    <t>December Rental Income</t>
  </si>
  <si>
    <t>January Rental Income</t>
  </si>
  <si>
    <t>Holly Kucharski - Invoice: TenRef468-2</t>
  </si>
  <si>
    <t>February Rental Income</t>
  </si>
  <si>
    <t>March Rental Income</t>
  </si>
  <si>
    <t>April Rental Income</t>
  </si>
  <si>
    <t>May Rental Income</t>
  </si>
  <si>
    <t>June Rental Income</t>
  </si>
  <si>
    <t>July Rental Income</t>
  </si>
  <si>
    <t>August Rental Income</t>
  </si>
  <si>
    <t>Kayleen Simmons - Invoice: TenRef233</t>
  </si>
  <si>
    <t>Kayleen Simmons - Invoice: TenRef228</t>
  </si>
  <si>
    <t>Larry Dimitri - Invoice: TenRef229</t>
  </si>
  <si>
    <t>September Rental Income</t>
  </si>
  <si>
    <t>3130</t>
  </si>
  <si>
    <t>October Fee Income</t>
  </si>
  <si>
    <t>November Fee Income</t>
  </si>
  <si>
    <t>December Fee Income</t>
  </si>
  <si>
    <t>January Fee Income</t>
  </si>
  <si>
    <t>February Fee Income</t>
  </si>
  <si>
    <t>March Fee Income</t>
  </si>
  <si>
    <t>April Fee Income</t>
  </si>
  <si>
    <t>May Fee Income</t>
  </si>
  <si>
    <t>June Fee Income</t>
  </si>
  <si>
    <t>July Fee Income</t>
  </si>
  <si>
    <t>August Fee Income</t>
  </si>
  <si>
    <t>September Fee Income</t>
  </si>
  <si>
    <t>3140</t>
  </si>
  <si>
    <t>October Merchandise Sales</t>
  </si>
  <si>
    <t>November Merchandise Sales</t>
  </si>
  <si>
    <t>December Merchandise Sales</t>
  </si>
  <si>
    <t>January Merchandise Sales</t>
  </si>
  <si>
    <t>February Merchandise Sales</t>
  </si>
  <si>
    <t>March Merchandise Sales</t>
  </si>
  <si>
    <t>April Merchandise Sales</t>
  </si>
  <si>
    <t>May Merchandise Sales</t>
  </si>
  <si>
    <t>June Merchandise Sales</t>
  </si>
  <si>
    <t>July Merchandise Sales</t>
  </si>
  <si>
    <t>August Merchandise Sales</t>
  </si>
  <si>
    <t>September Merchandise Sales</t>
  </si>
  <si>
    <t>3145</t>
  </si>
  <si>
    <t>October Protection Plan Income</t>
  </si>
  <si>
    <t>November Protection Plan Income</t>
  </si>
  <si>
    <t>December Protection Plan Income</t>
  </si>
  <si>
    <t>January Protection Plan Income</t>
  </si>
  <si>
    <t>February Protection Plan Income</t>
  </si>
  <si>
    <t>March Protection Plan Income</t>
  </si>
  <si>
    <t>April Protection Plan Income</t>
  </si>
  <si>
    <t>May Protection Plan Income</t>
  </si>
  <si>
    <t>June Protection Plan Income</t>
  </si>
  <si>
    <t>July Protection Plan Income</t>
  </si>
  <si>
    <t>August Protection Plan Income</t>
  </si>
  <si>
    <t>September Protection Plan Income</t>
  </si>
  <si>
    <t>3160</t>
  </si>
  <si>
    <t>Robert Cleland, Petty Cashier - Invoice: 0322</t>
  </si>
  <si>
    <t>5500</t>
  </si>
  <si>
    <t>Total Storage Solutions - Invoice: 25418</t>
  </si>
  <si>
    <t>Total Storage Solutions - Invoice: 25478</t>
  </si>
  <si>
    <t>Total Storage Solutions - Invoice: 25538</t>
  </si>
  <si>
    <t>Total Storage Solutions - Invoice: 25598</t>
  </si>
  <si>
    <t>Total Storage Solutions - Invoice: 25658</t>
  </si>
  <si>
    <t>Total Storage Solutions - Invoice: 25718</t>
  </si>
  <si>
    <t>Total Storage Solutions - Invoice: 25778</t>
  </si>
  <si>
    <t>Total Storage Solutions - Invoice: 25839</t>
  </si>
  <si>
    <t>Total Storage Solutions - Invoice: 25900</t>
  </si>
  <si>
    <t>Total Storage Solutions - Invoice: 25961</t>
  </si>
  <si>
    <t>Total Storage Solutions - Invoice: 26022</t>
  </si>
  <si>
    <t>Total Storage Solutions - Invoice: 26083</t>
  </si>
  <si>
    <t>Total Storage Solutions - Invoice: 26144</t>
  </si>
  <si>
    <t>Total Storage Solutions - Invoice: 26205</t>
  </si>
  <si>
    <t>Total Storage Solutions - Invoice: 26266</t>
  </si>
  <si>
    <t>Total Storage Solutions - Invoice: 26327</t>
  </si>
  <si>
    <t>Total Storage Solutions - Invoice: 26389</t>
  </si>
  <si>
    <t>Total Storage Solutions - Invoice: 26451</t>
  </si>
  <si>
    <t>Total Storage Solutions - Invoice: 26512</t>
  </si>
  <si>
    <t>Total Storage Solutions - Invoice: 26574</t>
  </si>
  <si>
    <t>Total Storage Solutions - Invoice: 26636</t>
  </si>
  <si>
    <t>Total Storage Solutions - Invoice: 26697</t>
  </si>
  <si>
    <t>Total Storage Solutions - Invoice: 26758</t>
  </si>
  <si>
    <t>Total Storage Solutions - Invoice: 26820</t>
  </si>
  <si>
    <t>6110</t>
  </si>
  <si>
    <t>K Ell Photography - Invoice: 818</t>
  </si>
  <si>
    <t>6115</t>
  </si>
  <si>
    <t>Total Storage Management - Invoice: Sparefoot524719</t>
  </si>
  <si>
    <t>Total Storage Management - Invoice: Sparefoot532917</t>
  </si>
  <si>
    <t>Total Storage Management - Invoice: Sparefoot539039</t>
  </si>
  <si>
    <t>Total Storage Management - Invoice: Sparefoot554841</t>
  </si>
  <si>
    <t>Total Storage Management - Invoice: Sparefoot561557</t>
  </si>
  <si>
    <t>6125</t>
  </si>
  <si>
    <t>TNT Self Storage Management - Invoice: CalPotential21100416</t>
  </si>
  <si>
    <t>TNT Self Storage Management - Invoice: GoLocal20026</t>
  </si>
  <si>
    <t>Total Storage Management - Invoice: GoogleAds0921</t>
  </si>
  <si>
    <t>TNT Self Storage Management - Invoice: CalPotential21110368</t>
  </si>
  <si>
    <t>Total Storage Management - Invoice: GoogleAds1021</t>
  </si>
  <si>
    <t>TNT Self Storage Management - Invoice: CalPotential21120350</t>
  </si>
  <si>
    <t>TNT Self Storage Management - Invoice: GoLocal20606</t>
  </si>
  <si>
    <t>TNT Self Storage Management - Invoice: 4thQtr2021</t>
  </si>
  <si>
    <t>TNT Self Storage Management - Invoice: CalPotential22010336</t>
  </si>
  <si>
    <t>TNT Self Storage Management - Invoice: GoLocal20824</t>
  </si>
  <si>
    <t>Total Storage Management - Invoice: GoogleAds1121</t>
  </si>
  <si>
    <t>Total Storage Management - Invoice: GoogleAds1221</t>
  </si>
  <si>
    <t>TNT Self Storage Management - Invoice: CalPotential22020394</t>
  </si>
  <si>
    <t>TNT Self Storage Management - Invoice: CalPotential22030313</t>
  </si>
  <si>
    <t>TNT Self Storage Management - Invoice: GoLocal21407</t>
  </si>
  <si>
    <t>Total Storage Management - Invoice: GoogleAds0122</t>
  </si>
  <si>
    <t>Total Storage Management - Invoice: GoogleAds0222</t>
  </si>
  <si>
    <t>TNT Self Storage Management - Invoice: 1stQtr2022</t>
  </si>
  <si>
    <t>TNT Self Storage Management, I - Invoice: CalPotential22040250</t>
  </si>
  <si>
    <t>TNT Self Storage Management - Invoice: GoLocal21663</t>
  </si>
  <si>
    <t>TNT Self Storage Management - Invoice: GoLocal21092</t>
  </si>
  <si>
    <t>Total Storage Management - Invoice: GoogleAds0322</t>
  </si>
  <si>
    <t>TNT Self Storage Management - Invoice: CalPotential22050543</t>
  </si>
  <si>
    <t>TNT Self Storage Management - Invoice: GoLocal21948</t>
  </si>
  <si>
    <t>Total Storage Management - Invoice: GoogleAds0422</t>
  </si>
  <si>
    <t>TNT Self Storage Management - Invoice: GoLocal22247</t>
  </si>
  <si>
    <t>TNT Self Storage Management - Invoice: CalPotential22060504</t>
  </si>
  <si>
    <t>Total Storage Management - Invoice: GoogleAds0522</t>
  </si>
  <si>
    <t>TNT Self Storage Management - Invoice: CalPotential22070501</t>
  </si>
  <si>
    <t>TNT Self Storage Management - Invoice: GoLocal22462</t>
  </si>
  <si>
    <t>TNT Self Storage Management - Invoice: 2ndQtr2022</t>
  </si>
  <si>
    <t>Total Storage Management - Invoice: GoogleAds0622</t>
  </si>
  <si>
    <t>TNT Self Storage Management - Invoice: GoLocal22802</t>
  </si>
  <si>
    <t>TNT Self Storage Management - Invoice: CalPotential22080502</t>
  </si>
  <si>
    <t>Total Storage Management - Invoice: GoogleAds0722</t>
  </si>
  <si>
    <t>TNT Self Storage Management - Invoice: CalPotential22090508</t>
  </si>
  <si>
    <t>TNT Self Storage Management - Invoice: GoLocal23087</t>
  </si>
  <si>
    <t>Total Storage Management - Invoice: GoogleAds0822</t>
  </si>
  <si>
    <t>TNT Self Storage Management - Invoice: 3rdQtr2022</t>
  </si>
  <si>
    <t>6150</t>
  </si>
  <si>
    <t>6155</t>
  </si>
  <si>
    <t>TNT Self Storage Management - Invoice: CollMgr13</t>
  </si>
  <si>
    <t>TNT Self Storage Management - Invoice: CollMgr14</t>
  </si>
  <si>
    <t>TNT Self Storage Management - Invoice: CollMgr15</t>
  </si>
  <si>
    <t>TNT Self Storage Management - Invoice: CollMgr16</t>
  </si>
  <si>
    <t>TNT Self Storage Management - Invoice: CollMgr17</t>
  </si>
  <si>
    <t>TNT Self Storage Management - Invoice: CollMgr18</t>
  </si>
  <si>
    <t>TNT Self Storage Management - Invoice: CollMgr19</t>
  </si>
  <si>
    <t>TNT Self Storage Management - Invoice: CollMgr20</t>
  </si>
  <si>
    <t>TNT Self Storage Management - Invoice: CollMgr21</t>
  </si>
  <si>
    <t>TNT Self Storage Management - Invoice: CollMgr22</t>
  </si>
  <si>
    <t>TNT Self Storage Management - Invoice: CollMgr23</t>
  </si>
  <si>
    <t>TNT Self Storage Management - Invoice: CollMgr24</t>
  </si>
  <si>
    <t>6160</t>
  </si>
  <si>
    <t>Total Storage Management - Invoice: Podium40</t>
  </si>
  <si>
    <t>Total Storage Management - Invoice: auto102</t>
  </si>
  <si>
    <t>Total Storage Management - Invoice: Podium41</t>
  </si>
  <si>
    <t>Total Storage Management - Invoice: auto103</t>
  </si>
  <si>
    <t>Total Storage Management - Invoice: Carbonite102021</t>
  </si>
  <si>
    <t>Total Storage Management - Invoice: Podium42</t>
  </si>
  <si>
    <t>Total Storage Management - Invoice: auto104</t>
  </si>
  <si>
    <t>Total Storage Management - Invoice: Podium43</t>
  </si>
  <si>
    <t>Total Storage Management - Invoice: auto117</t>
  </si>
  <si>
    <t>Total Storage Management - Invoice: EsetNod02192740</t>
  </si>
  <si>
    <t>Total Storage Management - Invoice: auto118</t>
  </si>
  <si>
    <t>Total Storage Management - Invoice: Podium44</t>
  </si>
  <si>
    <t>Total Storage Management - Invoice: auto119</t>
  </si>
  <si>
    <t>Total Storage Management - Invoice: Podium45</t>
  </si>
  <si>
    <t>Total Storage Management - Invoice: Podium46</t>
  </si>
  <si>
    <t>Total Storage Management - Invoice: auto120</t>
  </si>
  <si>
    <t>Total Storage Management - Invoice: auto121</t>
  </si>
  <si>
    <t>Total Storage Management - Invoice: Podium47</t>
  </si>
  <si>
    <t>Total Storage Management - Invoice: auto122</t>
  </si>
  <si>
    <t>Total Storage Management - Invoice: Podium48</t>
  </si>
  <si>
    <t>Total Storage Management - Invoice: Podium49</t>
  </si>
  <si>
    <t>Total Storage Management - Invoice: auto123</t>
  </si>
  <si>
    <t>Total Storage Management - Invoice: Podium50</t>
  </si>
  <si>
    <t>Total Storage Management - Invoice: auto124</t>
  </si>
  <si>
    <t>Total Storage Management - Invoice: Podium51</t>
  </si>
  <si>
    <t>Total Storage Management - Invoice: auto125</t>
  </si>
  <si>
    <t>6180</t>
  </si>
  <si>
    <t>6200</t>
  </si>
  <si>
    <t>6210</t>
  </si>
  <si>
    <t>Trustco, Inc. - Invoice: SFX10001340-01</t>
  </si>
  <si>
    <t>Trustco, Inc. - Invoice: SFA07318608-01</t>
  </si>
  <si>
    <t>6235</t>
  </si>
  <si>
    <t>Antonio's Landscaping - Invoice: 8744</t>
  </si>
  <si>
    <t>Antonio's Landscaping - Invoice: 8783</t>
  </si>
  <si>
    <t>Antonio's Landscaping - Invoice: 8816</t>
  </si>
  <si>
    <t>Antonio's Landscaping - Invoice: 8843</t>
  </si>
  <si>
    <t>Antonio's Landscaping - Invoice: 8853</t>
  </si>
  <si>
    <t>Antonio's Landscaping - Invoice: 8872</t>
  </si>
  <si>
    <t>Antonio's Landscaping - Invoice: 8935</t>
  </si>
  <si>
    <t>Antonio's Landscaping - Invoice: 8962</t>
  </si>
  <si>
    <t>Antonio's Landscaping - Invoice: 9021</t>
  </si>
  <si>
    <t>6260</t>
  </si>
  <si>
    <t>6265</t>
  </si>
  <si>
    <t>TNT Self Storage Management, I - Invoice: auto90</t>
  </si>
  <si>
    <t>TNT Self Storage Management, I - Invoice: D 1021</t>
  </si>
  <si>
    <t>TNT Self Storage Management, I - Invoice: Truck0921</t>
  </si>
  <si>
    <t>TNT Self Storage Management, I - Invoice: auto91</t>
  </si>
  <si>
    <t>TNT Self Storage Management, I - Invoice: 1121</t>
  </si>
  <si>
    <t>TNT Self Storage Management, I - Invoice: Truck1021</t>
  </si>
  <si>
    <t>TNT Self Storage Management, I - Invoice: auto92</t>
  </si>
  <si>
    <t>TNT Self Storage Management, I - Invoice: 1221</t>
  </si>
  <si>
    <t>TNT Self Storage Management, I - Invoice: Truck1121</t>
  </si>
  <si>
    <t>TNT Self Storage Management, I - Invoice: auto105</t>
  </si>
  <si>
    <t>TNT Self Storage Management, I - Invoice: 0122</t>
  </si>
  <si>
    <t>TNT Self Storage Management, I - Invoice: Truck1221</t>
  </si>
  <si>
    <t>TNT Self Storage Management, I - Invoice: auto106</t>
  </si>
  <si>
    <t>TNT Self Storage Management, I - Invoice: Truck0122</t>
  </si>
  <si>
    <t>TNT Self Storage Management, I - Invoice: 0222</t>
  </si>
  <si>
    <t>TNT Self Storage Management, I - Invoice: auto107</t>
  </si>
  <si>
    <t>TNT Self Storage Management, I - Invoice: Truck0222</t>
  </si>
  <si>
    <t>TNT Self Storage Management, I - Invoice: 0322</t>
  </si>
  <si>
    <t>TNT Self Storage Management, I - Invoice: auto108</t>
  </si>
  <si>
    <t>TNT Self Storage Management, I - Invoice: 0422</t>
  </si>
  <si>
    <t>TNT Self Storage Management, I - Invoice: Truck0322</t>
  </si>
  <si>
    <t>TNT Self Storage Management, I - Invoice: auto109</t>
  </si>
  <si>
    <t>TNT Self Storage Management, I - Invoice: Truck0422</t>
  </si>
  <si>
    <t>TNT Self Storage Management, I - Invoice: 0522</t>
  </si>
  <si>
    <t>TNT Self Storage Management, I - Invoice: auto110</t>
  </si>
  <si>
    <t>TNT Self Storage Management, I - Invoice: 0622</t>
  </si>
  <si>
    <t>TNT Self Storage Management, I - Invoice: Truck0522</t>
  </si>
  <si>
    <t>TNT Self Storage Management, I - Invoice: auto111</t>
  </si>
  <si>
    <t>TNT Self Storage Management, I - Invoice: Truck0622</t>
  </si>
  <si>
    <t>TNT Self Storage Management, I - Invoice: 0722</t>
  </si>
  <si>
    <t>TNT Self Storage Management, I - Invoice: auto112</t>
  </si>
  <si>
    <t>TNT Self Storage Management, I - Invoice: 0822</t>
  </si>
  <si>
    <t>TNT Self Storage Management, I - Invoice: Truck0722</t>
  </si>
  <si>
    <t>TNT Self Storage Management, I - Invoice: auto113</t>
  </si>
  <si>
    <t>TNT Self Storage Management, I - Invoice: 0922</t>
  </si>
  <si>
    <t>6280</t>
  </si>
  <si>
    <t>Inventory Purchases</t>
  </si>
  <si>
    <t>6300</t>
  </si>
  <si>
    <t>TNT Self Storage Management - Invoice: SMS100121</t>
  </si>
  <si>
    <t>Total Storage Management - Invoice: Amazon80792738893010</t>
  </si>
  <si>
    <t>TNT Self Storage Management - Invoice: SMS110121</t>
  </si>
  <si>
    <t>TNT Self Storage Management - Invoice: SMS100121Bal</t>
  </si>
  <si>
    <t>TNT Self Storage Management - Invoice: GoLocal20316</t>
  </si>
  <si>
    <t>TNT Self Storage Management - Invoice: SMS120121</t>
  </si>
  <si>
    <t>Robert Cleland, Petty Cashier - Invoice: 1221</t>
  </si>
  <si>
    <t>Total Storage Management - Invoice: ChristmasGift2021</t>
  </si>
  <si>
    <t>Tanna Co - Invoice: Indeed54735752</t>
  </si>
  <si>
    <t>TNT Self Storage Management - Invoice: SMS010222</t>
  </si>
  <si>
    <t>Tanna Co - Invoice: Indeed55635432</t>
  </si>
  <si>
    <t>Tanna Co - Invoice: Indeed56127515</t>
  </si>
  <si>
    <t>Deseret News - Invoice: DN0015102</t>
  </si>
  <si>
    <t>Lifestation, Inc. - Invoice: 6532375</t>
  </si>
  <si>
    <t>Lifestation, Inc. - Invoice: 6490890</t>
  </si>
  <si>
    <t>Tanna Co - Invoice: Indeed54819686A</t>
  </si>
  <si>
    <t>TNT Self Storage Management - Invoice: SMS020122</t>
  </si>
  <si>
    <t>Robert Cleland, Petty Cashier - Invoice: 0222</t>
  </si>
  <si>
    <t>Lifestation, Inc. - Invoice: 6572502</t>
  </si>
  <si>
    <t>TNT Self Storage Management - Invoice: SMS030122</t>
  </si>
  <si>
    <t>Total Storage Management - Invoice: TeamViewerR01285485</t>
  </si>
  <si>
    <t>Total Storage Management - Invoice: Staples09671D</t>
  </si>
  <si>
    <t>Total Storage Management - Invoice: GoDaddy2050235476</t>
  </si>
  <si>
    <t>TNT Self Storage Management - Invoice: SMS040122</t>
  </si>
  <si>
    <t>Robert Cleland, Petty Cashier - Invoice: MovieExp0422</t>
  </si>
  <si>
    <t>TNT Self Storage Management - Invoice: SMS050122</t>
  </si>
  <si>
    <t>Total Storage Management - Invoice: Staples7354147101</t>
  </si>
  <si>
    <t>Lifestation, Inc. - Invoice: 6687310</t>
  </si>
  <si>
    <t>Deseret News - Invoice: DN00164700</t>
  </si>
  <si>
    <t>TNT Self Storage Management - Invoice: SMS060122</t>
  </si>
  <si>
    <t>Total Storage Management - Invoice: Staples050622</t>
  </si>
  <si>
    <t>Total Storage Management - Invoice: GoDaddy2090325085</t>
  </si>
  <si>
    <t>Robert Cleland, Petty Cashier - Invoice: 0622</t>
  </si>
  <si>
    <t>TNT Self Storage Management - Invoice: SMS070122</t>
  </si>
  <si>
    <t>TNT Self Storage Management - Invoice: SMS080122</t>
  </si>
  <si>
    <t>Total Storage Management - Invoice: GoTo336650906</t>
  </si>
  <si>
    <t>Total Storage Management - Invoice: Starbucks3238571</t>
  </si>
  <si>
    <t>Total Storage Management - Invoice: Staples7361795728</t>
  </si>
  <si>
    <t>Tanna Co - Invoice: Indeed082322</t>
  </si>
  <si>
    <t>Lifestation, Inc. - Invoice: 6800649</t>
  </si>
  <si>
    <t>TNT Self Storage Management - Invoice: SMS090122</t>
  </si>
  <si>
    <t>Total Storage Management - Invoice: Staples7360305641</t>
  </si>
  <si>
    <t>Staples - Invoice: 0922</t>
  </si>
  <si>
    <t>6305</t>
  </si>
  <si>
    <t>Truly Nolen - Invoice: 398206888</t>
  </si>
  <si>
    <t>Truly Nolen - Invoice: 398207882</t>
  </si>
  <si>
    <t>Truly Nolen - Invoice: 398208947</t>
  </si>
  <si>
    <t>Truly Nolen - Invoice: 398209970</t>
  </si>
  <si>
    <t>Truly Nolen - Invoice: 398212270</t>
  </si>
  <si>
    <t>6310</t>
  </si>
  <si>
    <t>Total Storage Management - Invoice: UPSStore091721</t>
  </si>
  <si>
    <t>Total Storage Management - Invoice: UPSR0390334833</t>
  </si>
  <si>
    <t>Total Storage Management - Invoice: FullertonPO05368D</t>
  </si>
  <si>
    <t>Total Storage Management - Invoice: MammothPO01924D</t>
  </si>
  <si>
    <t>6315</t>
  </si>
  <si>
    <t>6320</t>
  </si>
  <si>
    <t>InterWest Fire Protection - Invoice: 14315</t>
  </si>
  <si>
    <t>InterWest Fire Protection - Invoice: 13203</t>
  </si>
  <si>
    <t>InterWest Fire Protection - Invoice: 14423</t>
  </si>
  <si>
    <t>InterWest Fire Protection - Invoice: 12504</t>
  </si>
  <si>
    <t>InterWest Fire Protection - Invoice: 13998</t>
  </si>
  <si>
    <t>Robert Cleland, Petty Cashier - Invoice: 1021</t>
  </si>
  <si>
    <t>Total Storage Management - Invoice: Hawk319901490</t>
  </si>
  <si>
    <t>InterWest Fire Protection - Invoice: 15624</t>
  </si>
  <si>
    <t>6330</t>
  </si>
  <si>
    <t>TK Elevator Corp - Invoice: 30062311340</t>
  </si>
  <si>
    <t>Security Plus - Invoice: 026629</t>
  </si>
  <si>
    <t>TK Elevator Corp - Invoice: 3006369717</t>
  </si>
  <si>
    <t>Colonial Flag - Invoice: 0262593</t>
  </si>
  <si>
    <t>Colonial Flag - Invoice: 0264035</t>
  </si>
  <si>
    <t>Security Plus - Invoice: 026685</t>
  </si>
  <si>
    <t>Colonial Flag - Invoice: 0266471</t>
  </si>
  <si>
    <t>Colonial Flag - Invoice: 0265783</t>
  </si>
  <si>
    <t>TK Elevator Corp - Invoice: 3006538530</t>
  </si>
  <si>
    <t>Colonial Flag - Invoice: 0269212</t>
  </si>
  <si>
    <t>Security Plus - Invoice: 26737</t>
  </si>
  <si>
    <t>TK Elevator Corp - Invoice: 5001834862</t>
  </si>
  <si>
    <t>TK Elevator Corp - Invoice: 3006709516</t>
  </si>
  <si>
    <t>Colonial Flag - Invoice: 274294</t>
  </si>
  <si>
    <t>Colonial Flag - Invoice: 0199747</t>
  </si>
  <si>
    <t>Security Plus - Invoice: 26787</t>
  </si>
  <si>
    <t>6342</t>
  </si>
  <si>
    <t>6345</t>
  </si>
  <si>
    <t>6350</t>
  </si>
  <si>
    <t>Robert Cleland, Petty Cashier - Invoice: 1121</t>
  </si>
  <si>
    <t>iPROMOTEu - Invoice: 1968885CM3</t>
  </si>
  <si>
    <t>Robert Cleland, Petty Cashier - Invoice: 0522</t>
  </si>
  <si>
    <t>Choice Concepts, Inc. - Invoice: 22110</t>
  </si>
  <si>
    <t>Graphik Display and Sign - Invoice: GK266498</t>
  </si>
  <si>
    <t>Robert Cleland, Petty Cashier - Invoice: 0922</t>
  </si>
  <si>
    <t>6390</t>
  </si>
  <si>
    <t>TNT Self Storage Management - Invoice: CallCenter17</t>
  </si>
  <si>
    <t>CenturyLink - Invoice: D 092221</t>
  </si>
  <si>
    <t>CenturyLink - Invoice: D 101021</t>
  </si>
  <si>
    <t>TNT Self Storage Management - Invoice: CallCenter18</t>
  </si>
  <si>
    <t>CenturyLink - Invoice: D 111521</t>
  </si>
  <si>
    <t>CenturyLink - Invoice: 111021</t>
  </si>
  <si>
    <t>TNT Self Storage Management - Invoice: CallCenter19</t>
  </si>
  <si>
    <t>CenturyLink - Invoice: 121021</t>
  </si>
  <si>
    <t>TNT Self Storage Management - Invoice: CallCenter20</t>
  </si>
  <si>
    <t>CenturyLink - Invoice: 011022</t>
  </si>
  <si>
    <t>CenturyLink - Invoice: 012222</t>
  </si>
  <si>
    <t>TNT Self Storage Management - Invoice: CallCenter21</t>
  </si>
  <si>
    <t>CenturyLink - Invoice: 021022</t>
  </si>
  <si>
    <t>TNT Self Storage Management - Invoice: CallCenter22</t>
  </si>
  <si>
    <t>CenturyLink - Invoice: 022222</t>
  </si>
  <si>
    <t>CenturyLink - Invoice: 031022</t>
  </si>
  <si>
    <t>TNT Self Storage Management - Invoice: CallCenter23</t>
  </si>
  <si>
    <t>CenturyLink - Invoice: 041022</t>
  </si>
  <si>
    <t>TNT Self Storage Management - Invoice: CallCenter24</t>
  </si>
  <si>
    <t>CenturyLink - Invoice: 042222</t>
  </si>
  <si>
    <t>CenturyLink - Invoice: 051022</t>
  </si>
  <si>
    <t>CenturyLink - Invoice: 052222</t>
  </si>
  <si>
    <t>TNT Self Storage Management - Invoice: CallCenter25</t>
  </si>
  <si>
    <t>CenturyLink - Invoice: 061022</t>
  </si>
  <si>
    <t>CenturyLink - Invoice: 062222</t>
  </si>
  <si>
    <t>TNT Self Storage Management - Invoice: CallCenter26</t>
  </si>
  <si>
    <t>CenturyLink - Invoice: 071022</t>
  </si>
  <si>
    <t>TNT Self Storage Management - Invoice: CallCenter27</t>
  </si>
  <si>
    <t>CenturyLink - Invoice: 081022</t>
  </si>
  <si>
    <t>TNT Self Storage Management - Invoice: CallCenter28</t>
  </si>
  <si>
    <t>CenturyLink - Invoice: 082222</t>
  </si>
  <si>
    <t>CenturyLink - Invoice: 091022</t>
  </si>
  <si>
    <t>6410</t>
  </si>
  <si>
    <t>6411</t>
  </si>
  <si>
    <t>Utilities - Gas</t>
  </si>
  <si>
    <t>6412</t>
  </si>
  <si>
    <t>Utilities - Water &amp; Sewer</t>
  </si>
  <si>
    <t>6413</t>
  </si>
  <si>
    <t>Utilities - Waste Removal</t>
  </si>
  <si>
    <t>6530</t>
  </si>
  <si>
    <t>Repairs &amp; Maint.-Special</t>
  </si>
  <si>
    <t>6540</t>
  </si>
  <si>
    <t>Security Building Structure LL - Invoice: D 0921</t>
  </si>
  <si>
    <t>Security Building Structure LL - Invoice: D 1021</t>
  </si>
  <si>
    <t>Security Building Structure LL - Invoice: 1121</t>
  </si>
  <si>
    <t>Security Building Structure LL - Invoice: 1221</t>
  </si>
  <si>
    <t>Security Building Structure LL - Invoice: 0122</t>
  </si>
  <si>
    <t>Security Building Structure LL - Invoice: 0222</t>
  </si>
  <si>
    <t>Security Building Structure LL - Invoice: 0322</t>
  </si>
  <si>
    <t>Security Building Structure LL - Invoice: 0422</t>
  </si>
  <si>
    <t>Security Building Structure LL - Invoice: 0522</t>
  </si>
  <si>
    <t>Security Building Structure LL - Invoice: 0622</t>
  </si>
  <si>
    <t>Security Building Structure LL - Invoice: 0722</t>
  </si>
  <si>
    <t>Security Building Structure LL - Invoice: 0822</t>
  </si>
  <si>
    <t>Employee Cost Schedule - 2022 Budget</t>
  </si>
  <si>
    <t>Position</t>
  </si>
  <si>
    <t>Name</t>
  </si>
  <si>
    <t xml:space="preserve">hourly </t>
  </si>
  <si>
    <t>Regular hrs</t>
  </si>
  <si>
    <t xml:space="preserve">Overtime </t>
  </si>
  <si>
    <t>weekly</t>
  </si>
  <si>
    <t>monthly</t>
  </si>
  <si>
    <t xml:space="preserve">annual </t>
  </si>
  <si>
    <t>rate</t>
  </si>
  <si>
    <t>per week</t>
  </si>
  <si>
    <t>hrs/week</t>
  </si>
  <si>
    <t>costs</t>
  </si>
  <si>
    <t>Current rates</t>
  </si>
  <si>
    <t>Proposed</t>
  </si>
  <si>
    <t>Manager</t>
  </si>
  <si>
    <t>Co-Manager</t>
  </si>
  <si>
    <t>Asst Manager 1</t>
  </si>
  <si>
    <t>Asst Manager 2</t>
  </si>
  <si>
    <t>Maintenance Person</t>
  </si>
  <si>
    <t>Other</t>
  </si>
  <si>
    <t>Commissions</t>
  </si>
  <si>
    <t># of full price rentals</t>
  </si>
  <si>
    <t>@</t>
  </si>
  <si>
    <t># of discounted rentals</t>
  </si>
  <si>
    <t xml:space="preserve">Total wages </t>
  </si>
  <si>
    <t>Rates for taxes on gross</t>
  </si>
  <si>
    <t>Current w/c rates</t>
  </si>
  <si>
    <t>Yearly total</t>
  </si>
  <si>
    <t>Plus:</t>
  </si>
  <si>
    <t>AZ - 3.0258%</t>
  </si>
  <si>
    <t>Worker Comp Ins</t>
  </si>
  <si>
    <t>CA - 3.85526%</t>
  </si>
  <si>
    <t>Medicare</t>
  </si>
  <si>
    <t>CO - .123%</t>
  </si>
  <si>
    <t>Social Security</t>
  </si>
  <si>
    <t>HI - ?</t>
  </si>
  <si>
    <t>Futa &amp; SUI max taxable is $7k per employee</t>
  </si>
  <si>
    <t xml:space="preserve">FUTA-On 1st $7000 per employee </t>
  </si>
  <si>
    <t>TX - 1.6646%</t>
  </si>
  <si>
    <t>Federal unemployment tax</t>
  </si>
  <si>
    <t>SUI-On 1st $7000 per employee</t>
  </si>
  <si>
    <t>UT - 2.1812%</t>
  </si>
  <si>
    <t>State Unemployment tax</t>
  </si>
  <si>
    <t>ETT-On 1st $7000 per employee</t>
  </si>
  <si>
    <t>Employers training tax</t>
  </si>
  <si>
    <t>Leasing Company fee</t>
  </si>
  <si>
    <t>FUTA Rate</t>
  </si>
  <si>
    <t>Misc</t>
  </si>
  <si>
    <t>CA - 2.1%</t>
  </si>
  <si>
    <t>Others - .6%</t>
  </si>
  <si>
    <t>Total overhead on wages</t>
  </si>
  <si>
    <t>Plus</t>
  </si>
  <si>
    <t>No.</t>
  </si>
  <si>
    <t>Total Annual Cost</t>
  </si>
  <si>
    <t>Managers Meetings</t>
  </si>
  <si>
    <t>175.00 per attendee</t>
  </si>
  <si>
    <t>Annual event</t>
  </si>
  <si>
    <t>200.00 per person</t>
  </si>
  <si>
    <t>Corporate medical</t>
  </si>
  <si>
    <t>Health (+15%)</t>
  </si>
  <si>
    <t>401k</t>
  </si>
  <si>
    <t>total for add costs</t>
  </si>
  <si>
    <t>Plus Vacation/Replacement Coverage</t>
  </si>
  <si>
    <t>add 1/2 month of costs to total</t>
  </si>
  <si>
    <t>annual budget- divide over 12 months</t>
  </si>
  <si>
    <t>TOTAL ANNUAL PAYROLL BUDGET</t>
  </si>
  <si>
    <t>AVERAGE PER MONTH</t>
  </si>
  <si>
    <t>BUDGET 2023</t>
  </si>
  <si>
    <t>jan</t>
  </si>
  <si>
    <t xml:space="preserve">feb </t>
  </si>
  <si>
    <t>march</t>
  </si>
  <si>
    <t>april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</si>
  <si>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</si>
  <si>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</si>
  <si>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</si>
  <si>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</si>
  <si>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</si>
  <si>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</si>
  <si>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</si>
  <si>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</si>
  <si>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total</t>
  </si>
  <si>
    <t>gross potential % increase</t>
  </si>
  <si>
    <t>gross potential jan 1</t>
  </si>
  <si>
    <t>increase from occupancy gain/loss</t>
  </si>
  <si>
    <t>area occupancy projections</t>
  </si>
  <si>
    <t>Average</t>
  </si>
  <si>
    <t>less write offs, discounts</t>
  </si>
  <si>
    <t>adjusted gross income</t>
  </si>
  <si>
    <t>existing tenant rent increase %</t>
  </si>
  <si>
    <t>existing tenant rent increase $</t>
  </si>
  <si>
    <t>net rental income</t>
  </si>
  <si>
    <t>12 mth total</t>
  </si>
  <si>
    <t>Avg/mo</t>
  </si>
  <si>
    <t>Total Income</t>
  </si>
  <si>
    <t>Operating Expenses</t>
  </si>
  <si>
    <t>Taxes - Property</t>
  </si>
  <si>
    <t>Total Operating Expenses</t>
  </si>
  <si>
    <t>Other Expenses</t>
  </si>
  <si>
    <t>Repairs &amp; Maint. - Special</t>
  </si>
  <si>
    <t>Total Other Expenses</t>
  </si>
  <si>
    <t>Cash Flow</t>
  </si>
  <si>
    <t>Repairs and Maint- Special</t>
  </si>
  <si>
    <t>Item</t>
  </si>
  <si>
    <t>Cost</t>
  </si>
  <si>
    <t>Date to complete</t>
  </si>
  <si>
    <t>Security Pro</t>
  </si>
  <si>
    <t>None</t>
  </si>
  <si>
    <t>Robert Cleland</t>
  </si>
  <si>
    <t>Tonya Johnson</t>
  </si>
  <si>
    <t>11/7/2022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</si>
</sst>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#,##0.00;\(#,##0.00\)"/>
    <numFmt numFmtId="165" formatCode="m/d/yy"/>
    <numFmt numFmtId="166" formatCode="#,##0.00;\-#,##0.00;* ??"/>
    <numFmt numFmtId="167" formatCode="0.0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  <numFmt numFmtId="170" formatCode="0.0%"/>
    <numFmt numFmtId="171" formatCode="[$-409]mmm\-yy;@"/>
  </numFmts>
  <fonts count="28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Comic Sans MS"/>
      <family val="4"/>
    </font>
    <font>
      <sz val="12"/>
      <color rgb="FF000000"/>
      <name val="Comic Sans MS"/>
      <family val="4"/>
    </font>
    <font>
      <sz val="10"/>
      <color rgb="FF000000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mic Sans MS"/>
      <family val="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26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22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i/>
      <sz val="10"/>
      <color rgb="FF000000"/>
      <name val="Tahoma"/>
      <family val="2"/>
    </font>
    <font>
      <i/>
      <sz val="10"/>
      <color rgb="FFFF0000"/>
      <name val="Tahoma"/>
      <family val="2"/>
    </font>
    <font>
      <b/>
      <u/>
      <sz val="10"/>
      <color rgb="FF000000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b/>
      <i/>
      <u/>
      <sz val="10"/>
      <color theme="1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0" fillId="0" borderId="2" xfId="0" applyNumberFormat="1" applyBorder="1" applyAlignment="1">
      <alignment horizontal="right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166" fontId="1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3" xfId="0" applyNumberFormat="1" applyFont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 wrapText="1"/>
    </xf>
    <xf numFmtId="166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49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166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167" fontId="0" fillId="0" borderId="0" xfId="0" applyNumberFormat="1" applyProtection="1">
      <protection locked="0"/>
    </xf>
    <xf numFmtId="44" fontId="6" fillId="0" borderId="0" xfId="1" applyFont="1" applyProtection="1"/>
    <xf numFmtId="168" fontId="6" fillId="0" borderId="0" xfId="1" applyNumberFormat="1" applyFont="1" applyProtection="1"/>
    <xf numFmtId="1" fontId="0" fillId="0" borderId="0" xfId="0" applyNumberFormat="1" applyProtection="1">
      <protection locked="0"/>
    </xf>
    <xf numFmtId="44" fontId="0" fillId="0" borderId="0" xfId="1" applyFont="1" applyProtection="1"/>
    <xf numFmtId="168" fontId="6" fillId="0" borderId="0" xfId="1" applyNumberFormat="1" applyFont="1" applyProtection="1">
      <protection locked="0"/>
    </xf>
    <xf numFmtId="1" fontId="0" fillId="0" borderId="0" xfId="0" applyNumberFormat="1"/>
    <xf numFmtId="1" fontId="0" fillId="0" borderId="0" xfId="0" applyNumberFormat="1" applyAlignment="1" applyProtection="1">
      <alignment horizontal="center"/>
      <protection locked="0"/>
    </xf>
    <xf numFmtId="44" fontId="0" fillId="0" borderId="0" xfId="1" applyFont="1" applyBorder="1" applyProtection="1"/>
    <xf numFmtId="0" fontId="0" fillId="0" borderId="7" xfId="0" applyBorder="1" applyProtection="1">
      <protection locked="0"/>
    </xf>
    <xf numFmtId="167" fontId="0" fillId="0" borderId="7" xfId="0" applyNumberForma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1" applyFont="1" applyBorder="1" applyProtection="1">
      <protection locked="0"/>
    </xf>
    <xf numFmtId="0" fontId="0" fillId="0" borderId="7" xfId="0" applyBorder="1"/>
    <xf numFmtId="44" fontId="0" fillId="0" borderId="7" xfId="1" applyFont="1" applyBorder="1" applyProtection="1"/>
    <xf numFmtId="168" fontId="6" fillId="0" borderId="7" xfId="1" applyNumberFormat="1" applyFont="1" applyBorder="1" applyProtection="1"/>
    <xf numFmtId="167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168" fontId="6" fillId="0" borderId="8" xfId="1" applyNumberFormat="1" applyFont="1" applyBorder="1" applyProtection="1"/>
    <xf numFmtId="0" fontId="13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0" fillId="2" borderId="0" xfId="0" applyFill="1" applyProtection="1">
      <protection locked="0"/>
    </xf>
    <xf numFmtId="10" fontId="0" fillId="2" borderId="0" xfId="0" applyNumberFormat="1" applyFill="1" applyProtection="1">
      <protection locked="0"/>
    </xf>
    <xf numFmtId="10" fontId="0" fillId="2" borderId="7" xfId="0" applyNumberFormat="1" applyFill="1" applyBorder="1" applyProtection="1">
      <protection locked="0"/>
    </xf>
    <xf numFmtId="168" fontId="6" fillId="0" borderId="7" xfId="1" applyNumberFormat="1" applyFont="1" applyBorder="1" applyProtection="1">
      <protection locked="0"/>
    </xf>
    <xf numFmtId="10" fontId="0" fillId="0" borderId="0" xfId="0" applyNumberFormat="1" applyProtection="1">
      <protection locked="0"/>
    </xf>
    <xf numFmtId="10" fontId="0" fillId="0" borderId="0" xfId="0" applyNumberFormat="1"/>
    <xf numFmtId="0" fontId="0" fillId="0" borderId="0" xfId="0" applyAlignment="1" applyProtection="1">
      <alignment horizontal="left"/>
      <protection locked="0"/>
    </xf>
    <xf numFmtId="168" fontId="6" fillId="0" borderId="0" xfId="1" applyNumberFormat="1" applyFont="1" applyBorder="1" applyProtection="1">
      <protection locked="0"/>
    </xf>
    <xf numFmtId="168" fontId="0" fillId="0" borderId="8" xfId="0" applyNumberFormat="1" applyBorder="1"/>
    <xf numFmtId="169" fontId="0" fillId="0" borderId="0" xfId="0" applyNumberFormat="1" applyProtection="1">
      <protection locked="0"/>
    </xf>
    <xf numFmtId="44" fontId="0" fillId="0" borderId="8" xfId="0" applyNumberFormat="1" applyBorder="1"/>
    <xf numFmtId="0" fontId="15" fillId="0" borderId="0" xfId="0" applyFont="1" applyProtection="1">
      <protection locked="0"/>
    </xf>
    <xf numFmtId="0" fontId="16" fillId="0" borderId="0" xfId="0" applyFont="1"/>
    <xf numFmtId="4" fontId="17" fillId="0" borderId="0" xfId="0" applyNumberFormat="1" applyFont="1"/>
    <xf numFmtId="4" fontId="18" fillId="0" borderId="0" xfId="0" applyNumberFormat="1" applyFont="1"/>
    <xf numFmtId="0" fontId="19" fillId="0" borderId="0" xfId="0" applyFont="1" applyProtection="1">
      <protection locked="0"/>
    </xf>
    <xf numFmtId="4" fontId="4" fillId="0" borderId="0" xfId="0" applyNumberFormat="1" applyFont="1"/>
    <xf numFmtId="0" fontId="17" fillId="0" borderId="7" xfId="0" applyFont="1" applyBorder="1" applyAlignment="1">
      <alignment horizontal="center"/>
    </xf>
    <xf numFmtId="0" fontId="20" fillId="0" borderId="0" xfId="0" applyFont="1" applyAlignment="1">
      <alignment horizontal="right"/>
    </xf>
    <xf numFmtId="4" fontId="16" fillId="0" borderId="0" xfId="0" applyNumberFormat="1" applyFont="1"/>
    <xf numFmtId="170" fontId="16" fillId="0" borderId="0" xfId="2" applyNumberFormat="1" applyFont="1" applyFill="1" applyProtection="1">
      <protection locked="0"/>
    </xf>
    <xf numFmtId="170" fontId="4" fillId="0" borderId="0" xfId="2" applyNumberFormat="1" applyFont="1" applyFill="1" applyProtection="1"/>
    <xf numFmtId="0" fontId="21" fillId="0" borderId="0" xfId="0" applyFont="1" applyAlignment="1">
      <alignment horizontal="right"/>
    </xf>
    <xf numFmtId="168" fontId="4" fillId="0" borderId="0" xfId="1" applyNumberFormat="1" applyFont="1" applyFill="1" applyProtection="1">
      <protection locked="0"/>
    </xf>
    <xf numFmtId="168" fontId="4" fillId="0" borderId="0" xfId="1" applyNumberFormat="1" applyFont="1" applyFill="1" applyProtection="1"/>
    <xf numFmtId="0" fontId="22" fillId="0" borderId="0" xfId="0" applyFont="1" applyAlignment="1">
      <alignment horizontal="right"/>
    </xf>
    <xf numFmtId="9" fontId="4" fillId="0" borderId="0" xfId="2" applyFont="1" applyFill="1" applyBorder="1" applyProtection="1">
      <protection locked="0"/>
    </xf>
    <xf numFmtId="9" fontId="4" fillId="0" borderId="0" xfId="0" applyNumberFormat="1" applyFont="1"/>
    <xf numFmtId="9" fontId="4" fillId="2" borderId="0" xfId="0" applyNumberFormat="1" applyFont="1" applyFill="1" applyProtection="1">
      <protection locked="0"/>
    </xf>
    <xf numFmtId="168" fontId="4" fillId="0" borderId="0" xfId="1" applyNumberFormat="1" applyFont="1" applyFill="1" applyBorder="1" applyProtection="1"/>
    <xf numFmtId="168" fontId="4" fillId="0" borderId="0" xfId="0" applyNumberFormat="1" applyFont="1"/>
    <xf numFmtId="0" fontId="21" fillId="0" borderId="0" xfId="0" applyFont="1" applyAlignment="1">
      <alignment horizontal="right" vertical="top" wrapText="1"/>
    </xf>
    <xf numFmtId="170" fontId="4" fillId="0" borderId="0" xfId="2" applyNumberFormat="1" applyFont="1" applyFill="1" applyProtection="1">
      <protection locked="0"/>
    </xf>
    <xf numFmtId="168" fontId="4" fillId="0" borderId="7" xfId="1" applyNumberFormat="1" applyFont="1" applyFill="1" applyBorder="1" applyProtection="1"/>
    <xf numFmtId="0" fontId="16" fillId="0" borderId="0" xfId="0" applyFont="1" applyAlignment="1">
      <alignment horizontal="left"/>
    </xf>
    <xf numFmtId="49" fontId="4" fillId="0" borderId="7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left"/>
    </xf>
    <xf numFmtId="168" fontId="4" fillId="0" borderId="0" xfId="1" applyNumberFormat="1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7" fillId="0" borderId="0" xfId="0" applyNumberFormat="1" applyFont="1" applyAlignment="1">
      <alignment horizontal="right"/>
    </xf>
    <xf numFmtId="168" fontId="4" fillId="0" borderId="9" xfId="1" applyNumberFormat="1" applyFont="1" applyFill="1" applyBorder="1" applyAlignment="1" applyProtection="1">
      <alignment horizontal="right"/>
    </xf>
    <xf numFmtId="168" fontId="4" fillId="0" borderId="9" xfId="1" applyNumberFormat="1" applyFont="1" applyFill="1" applyBorder="1" applyProtection="1"/>
    <xf numFmtId="44" fontId="16" fillId="0" borderId="0" xfId="0" applyNumberFormat="1" applyFont="1"/>
    <xf numFmtId="49" fontId="17" fillId="0" borderId="0" xfId="0" applyNumberFormat="1" applyFont="1" applyAlignment="1">
      <alignment horizontal="left"/>
    </xf>
    <xf numFmtId="168" fontId="4" fillId="0" borderId="0" xfId="1" applyNumberFormat="1" applyFont="1" applyFill="1" applyBorder="1" applyAlignment="1" applyProtection="1">
      <alignment horizontal="right"/>
    </xf>
    <xf numFmtId="4" fontId="4" fillId="0" borderId="0" xfId="1" applyNumberFormat="1" applyFont="1" applyFill="1" applyBorder="1" applyProtection="1"/>
    <xf numFmtId="170" fontId="24" fillId="0" borderId="0" xfId="2" applyNumberFormat="1" applyFont="1" applyFill="1" applyBorder="1" applyAlignment="1" applyProtection="1">
      <alignment horizontal="left"/>
    </xf>
    <xf numFmtId="168" fontId="4" fillId="0" borderId="0" xfId="1" applyNumberFormat="1" applyFont="1" applyFill="1" applyBorder="1" applyProtection="1">
      <protection locked="0"/>
    </xf>
    <xf numFmtId="168" fontId="4" fillId="0" borderId="7" xfId="1" applyNumberFormat="1" applyFont="1" applyFill="1" applyBorder="1" applyAlignment="1" applyProtection="1">
      <alignment horizontal="right"/>
    </xf>
    <xf numFmtId="49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25" fillId="0" borderId="7" xfId="0" applyFont="1" applyBorder="1"/>
    <xf numFmtId="0" fontId="16" fillId="0" borderId="7" xfId="0" applyFont="1" applyBorder="1"/>
    <xf numFmtId="0" fontId="26" fillId="0" borderId="0" xfId="0" applyFont="1"/>
    <xf numFmtId="4" fontId="26" fillId="0" borderId="0" xfId="0" applyNumberFormat="1" applyFont="1"/>
    <xf numFmtId="0" fontId="27" fillId="0" borderId="0" xfId="0" applyFont="1" applyProtection="1">
      <protection locked="0"/>
    </xf>
    <xf numFmtId="168" fontId="16" fillId="0" borderId="0" xfId="1" applyNumberFormat="1" applyFont="1" applyFill="1" applyProtection="1">
      <protection locked="0"/>
    </xf>
    <xf numFmtId="171" fontId="16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/>
    <xf numFmtId="168" fontId="27" fillId="0" borderId="0" xfId="1" applyNumberFormat="1" applyFont="1" applyFill="1" applyProtection="1"/>
    <xf numFmtId="171" fontId="16" fillId="0" borderId="0" xfId="0" applyNumberFormat="1" applyFont="1"/>
    <xf numFmtId="168" fontId="16" fillId="0" borderId="0" xfId="1" applyNumberFormat="1" applyFont="1" applyFill="1" applyProtection="1"/>
    <xf numFmtId="170" fontId="27" fillId="0" borderId="0" xfId="1" applyNumberFormat="1" applyFont="1" applyFill="1" applyProtection="1"/>
    <xf numFmtId="168" fontId="1" fillId="0" borderId="0" xfId="1" applyNumberFormat="1" applyFont="1" applyAlignment="1" applyProtection="1">
      <alignment horizontal="right"/>
      <protection locked="0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366320</xdr:colOff>
      <xdr:row>47</xdr:row>
      <xdr:rowOff>107434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46A754-B759-B881-3BDB-CDDE86392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62320" cy="8702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3915-8C29-4992-B0A4-A60BDE05BCA3}">
  <dimension ref="A1:XBV76"/>
  <sheetViews>
    <sheetView tabSelected="1" topLeftCell="A4" workbookViewId="0">
      <selection activeCell="D27" sqref="D27"/>
    </sheetView>
  </sheetViews>
  <sheetFormatPr defaultColWidth="9.109375" defaultRowHeight="13.2" x14ac:dyDescent="0.25"/>
  <cols>
    <col min="1" max="1" width="24.88671875" style="78" customWidth="1"/>
    <col min="2" max="2" width="12.6640625" style="78" bestFit="1" customWidth="1"/>
    <col min="3" max="3" width="10.109375" style="85" customWidth="1"/>
    <col min="4" max="15" width="10.33203125" style="78" customWidth="1"/>
    <col min="16" max="16" width="11.44140625" style="78" customWidth="1"/>
    <col min="17" max="17" width="11.5546875" style="78" bestFit="1" customWidth="1"/>
    <col min="18" max="16384" width="9.109375" style="78"/>
  </cols>
  <sheetData>
    <row r="1" spans="1:17" ht="31.8" x14ac:dyDescent="0.5">
      <c r="A1" s="77" t="s">
        <v>855</v>
      </c>
      <c r="B1" s="4"/>
      <c r="C1" s="78"/>
      <c r="D1" s="4"/>
      <c r="E1" s="4"/>
      <c r="G1" s="79"/>
      <c r="H1" s="80" t="s">
        <v>817</v>
      </c>
      <c r="I1" s="4"/>
      <c r="J1" s="4"/>
      <c r="K1" s="4"/>
      <c r="L1" s="4"/>
      <c r="M1" s="81" t="s">
        <v>859</v>
      </c>
      <c r="N1" s="4"/>
      <c r="O1" s="4"/>
      <c r="P1" s="4"/>
    </row>
    <row r="2" spans="1:17" ht="13.8" thickBot="1" x14ac:dyDescent="0.3">
      <c r="A2" s="4"/>
      <c r="B2" s="4"/>
      <c r="C2" s="82"/>
      <c r="D2" s="83" t="s">
        <v>818</v>
      </c>
      <c r="E2" s="83" t="s">
        <v>819</v>
      </c>
      <c r="F2" s="83" t="s">
        <v>820</v>
      </c>
      <c r="G2" s="83" t="s">
        <v>821</v>
      </c>
      <c r="H2" s="83" t="s">
        <v>822</v>
      </c>
      <c r="I2" s="83" t="s">
        <v>823</v>
      </c>
      <c r="J2" s="83" t="s">
        <v>824</v>
      </c>
      <c r="K2" s="83" t="s">
        <v>825</v>
      </c>
      <c r="L2" s="83" t="s">
        <v>826</v>
      </c>
      <c r="M2" s="83" t="s">
        <v>827</v>
      </c>
      <c r="N2" s="83" t="s">
        <v>828</v>
      </c>
      <c r="O2" s="83" t="s">
        <v>829</v>
      </c>
      <c r="P2" s="83" t="s">
        <v>830</v>
      </c>
    </row>
    <row r="3" spans="1:17" x14ac:dyDescent="0.25">
      <c r="A3" s="84" t="s">
        <v>831</v>
      </c>
      <c r="D3" s="86"/>
      <c r="E3" s="86"/>
      <c r="F3" s="86">
        <v>0.01</v>
      </c>
      <c r="G3" s="86">
        <v>0.01</v>
      </c>
      <c r="H3" s="86">
        <v>0.01</v>
      </c>
      <c r="I3" s="86">
        <v>0.01</v>
      </c>
      <c r="J3" s="86"/>
      <c r="K3" s="86"/>
      <c r="L3" s="86"/>
      <c r="M3" s="86"/>
      <c r="N3" s="86"/>
      <c r="O3" s="86"/>
      <c r="P3" s="87">
        <f>SUM(D3:O3)</f>
        <v>0.04</v>
      </c>
    </row>
    <row r="4" spans="1:17" x14ac:dyDescent="0.25">
      <c r="A4" s="88" t="s">
        <v>832</v>
      </c>
      <c r="B4" s="4"/>
      <c r="C4" s="82"/>
      <c r="D4" s="89">
        <v>69548</v>
      </c>
      <c r="E4" s="90">
        <f>D4+(D4*E3)</f>
        <v>69548</v>
      </c>
      <c r="F4" s="90">
        <f t="shared" ref="F4:O4" si="0">E4+(E4*F3)</f>
        <v>70243.48</v>
      </c>
      <c r="G4" s="90">
        <f t="shared" si="0"/>
        <v>70945.914799999999</v>
      </c>
      <c r="H4" s="90">
        <f t="shared" si="0"/>
        <v>71655.373947999993</v>
      </c>
      <c r="I4" s="90">
        <f t="shared" si="0"/>
        <v>72371.927687479998</v>
      </c>
      <c r="J4" s="90">
        <f t="shared" si="0"/>
        <v>72371.927687479998</v>
      </c>
      <c r="K4" s="90">
        <f t="shared" si="0"/>
        <v>72371.927687479998</v>
      </c>
      <c r="L4" s="90">
        <f t="shared" si="0"/>
        <v>72371.927687479998</v>
      </c>
      <c r="M4" s="90">
        <f t="shared" si="0"/>
        <v>72371.927687479998</v>
      </c>
      <c r="N4" s="90">
        <f t="shared" si="0"/>
        <v>72371.927687479998</v>
      </c>
      <c r="O4" s="90">
        <f t="shared" si="0"/>
        <v>72371.927687479998</v>
      </c>
      <c r="P4" s="90">
        <f>SUM(D4:O4)</f>
        <v>858544.26256036002</v>
      </c>
    </row>
    <row r="5" spans="1:17" x14ac:dyDescent="0.25">
      <c r="A5" s="91" t="s">
        <v>833</v>
      </c>
      <c r="B5" s="4"/>
      <c r="C5" s="82"/>
      <c r="D5" s="90">
        <v>0</v>
      </c>
      <c r="E5" s="90">
        <f>(E6-D6)*E4/2</f>
        <v>0</v>
      </c>
      <c r="F5" s="90">
        <f t="shared" ref="F5:O5" si="1">(F6-E6)*F4/2</f>
        <v>351.21740000000028</v>
      </c>
      <c r="G5" s="90">
        <f t="shared" si="1"/>
        <v>0</v>
      </c>
      <c r="H5" s="90">
        <f t="shared" si="1"/>
        <v>358.27686974000028</v>
      </c>
      <c r="I5" s="90">
        <f t="shared" si="1"/>
        <v>361.85963843740029</v>
      </c>
      <c r="J5" s="90">
        <f t="shared" si="1"/>
        <v>0</v>
      </c>
      <c r="K5" s="90">
        <f t="shared" si="1"/>
        <v>0</v>
      </c>
      <c r="L5" s="90">
        <f t="shared" si="1"/>
        <v>-361.85963843740029</v>
      </c>
      <c r="M5" s="90">
        <f t="shared" si="1"/>
        <v>0</v>
      </c>
      <c r="N5" s="90">
        <f t="shared" si="1"/>
        <v>-361.85963843740029</v>
      </c>
      <c r="O5" s="90">
        <f t="shared" si="1"/>
        <v>-361.85963843740029</v>
      </c>
      <c r="P5" s="90"/>
    </row>
    <row r="6" spans="1:17" x14ac:dyDescent="0.25">
      <c r="A6" s="88" t="s">
        <v>834</v>
      </c>
      <c r="B6" s="4"/>
      <c r="C6" s="82"/>
      <c r="D6" s="92">
        <v>0.9</v>
      </c>
      <c r="E6" s="92">
        <v>0.9</v>
      </c>
      <c r="F6" s="92">
        <v>0.91</v>
      </c>
      <c r="G6" s="92">
        <v>0.91</v>
      </c>
      <c r="H6" s="92">
        <v>0.92</v>
      </c>
      <c r="I6" s="92">
        <v>0.93</v>
      </c>
      <c r="J6" s="92">
        <v>0.93</v>
      </c>
      <c r="K6" s="92">
        <v>0.93</v>
      </c>
      <c r="L6" s="92">
        <v>0.92</v>
      </c>
      <c r="M6" s="92">
        <v>0.92</v>
      </c>
      <c r="N6" s="92">
        <v>0.91</v>
      </c>
      <c r="O6" s="92">
        <v>0.9</v>
      </c>
      <c r="P6" s="93">
        <f>AVERAGE(D6:O6)</f>
        <v>0.91500000000000004</v>
      </c>
      <c r="Q6" s="78" t="s">
        <v>835</v>
      </c>
    </row>
    <row r="7" spans="1:17" x14ac:dyDescent="0.25">
      <c r="A7" s="88" t="s">
        <v>836</v>
      </c>
      <c r="B7" s="94">
        <v>0.15</v>
      </c>
      <c r="C7" s="82"/>
      <c r="D7" s="95">
        <f>D4*B7</f>
        <v>10432.199999999999</v>
      </c>
      <c r="E7" s="95">
        <f>E4*B7</f>
        <v>10432.199999999999</v>
      </c>
      <c r="F7" s="95">
        <f>F4*B7</f>
        <v>10536.521999999999</v>
      </c>
      <c r="G7" s="95">
        <f>G4*B7</f>
        <v>10641.887219999999</v>
      </c>
      <c r="H7" s="95">
        <f>H4*B7</f>
        <v>10748.306092199999</v>
      </c>
      <c r="I7" s="95">
        <f>I4*B7</f>
        <v>10855.789153121999</v>
      </c>
      <c r="J7" s="95">
        <f>J4*B7</f>
        <v>10855.789153121999</v>
      </c>
      <c r="K7" s="95">
        <f>K4*B7</f>
        <v>10855.789153121999</v>
      </c>
      <c r="L7" s="95">
        <f>L4*B7</f>
        <v>10855.789153121999</v>
      </c>
      <c r="M7" s="95">
        <f>M4*B7</f>
        <v>10855.789153121999</v>
      </c>
      <c r="N7" s="95">
        <f>N4*B7</f>
        <v>10855.789153121999</v>
      </c>
      <c r="O7" s="95">
        <f>O4*B7</f>
        <v>10855.789153121999</v>
      </c>
      <c r="P7" s="96">
        <f>SUM(D7:O7)</f>
        <v>128781.63938405397</v>
      </c>
    </row>
    <row r="8" spans="1:17" x14ac:dyDescent="0.25">
      <c r="A8" s="88" t="s">
        <v>837</v>
      </c>
      <c r="B8" s="93"/>
      <c r="C8" s="82"/>
      <c r="D8" s="95">
        <f>(D4*D6)-D7</f>
        <v>52161.000000000007</v>
      </c>
      <c r="E8" s="95">
        <f>D11+((E6-D6)*0.5*E4)</f>
        <v>52161.000000000007</v>
      </c>
      <c r="F8" s="95">
        <f t="shared" ref="F8:O8" si="2">E11+((F6-E6)*0.5*F4)</f>
        <v>53033.827400000009</v>
      </c>
      <c r="G8" s="95">
        <f t="shared" si="2"/>
        <v>53033.827400000009</v>
      </c>
      <c r="H8" s="95">
        <f t="shared" si="2"/>
        <v>53922.442543740013</v>
      </c>
      <c r="I8" s="95">
        <f t="shared" si="2"/>
        <v>54284.302182177416</v>
      </c>
      <c r="J8" s="95">
        <f t="shared" si="2"/>
        <v>54284.302182177416</v>
      </c>
      <c r="K8" s="95">
        <f t="shared" si="2"/>
        <v>54827.145203999193</v>
      </c>
      <c r="L8" s="95">
        <f t="shared" si="2"/>
        <v>54739.421291581784</v>
      </c>
      <c r="M8" s="95">
        <f t="shared" si="2"/>
        <v>54739.421291581784</v>
      </c>
      <c r="N8" s="95">
        <f t="shared" si="2"/>
        <v>54377.561653144381</v>
      </c>
      <c r="O8" s="95">
        <f t="shared" si="2"/>
        <v>54015.702014706978</v>
      </c>
      <c r="P8" s="96">
        <f>SUM(D8:O8)</f>
        <v>645579.95316310914</v>
      </c>
    </row>
    <row r="9" spans="1:17" ht="15" customHeight="1" x14ac:dyDescent="0.25">
      <c r="A9" s="97" t="s">
        <v>838</v>
      </c>
      <c r="B9" s="4"/>
      <c r="C9" s="82"/>
      <c r="D9" s="98"/>
      <c r="E9" s="98">
        <v>0.01</v>
      </c>
      <c r="F9" s="98"/>
      <c r="G9" s="98">
        <v>0.01</v>
      </c>
      <c r="H9" s="98"/>
      <c r="I9" s="98"/>
      <c r="J9" s="98">
        <v>0.01</v>
      </c>
      <c r="K9" s="98">
        <v>5.0000000000000001E-3</v>
      </c>
      <c r="L9" s="98"/>
      <c r="M9" s="98"/>
      <c r="N9" s="98"/>
      <c r="O9" s="98"/>
      <c r="P9" s="87">
        <f>SUM(D9:O9)</f>
        <v>3.4999999999999996E-2</v>
      </c>
    </row>
    <row r="10" spans="1:17" ht="13.8" thickBot="1" x14ac:dyDescent="0.3">
      <c r="A10" s="91" t="s">
        <v>839</v>
      </c>
      <c r="B10" s="4"/>
      <c r="C10" s="82"/>
      <c r="D10" s="99">
        <f t="shared" ref="D10:O10" si="3">D9*D8</f>
        <v>0</v>
      </c>
      <c r="E10" s="99">
        <f t="shared" si="3"/>
        <v>521.61000000000013</v>
      </c>
      <c r="F10" s="99">
        <f t="shared" si="3"/>
        <v>0</v>
      </c>
      <c r="G10" s="99">
        <f t="shared" si="3"/>
        <v>530.33827400000007</v>
      </c>
      <c r="H10" s="99">
        <f t="shared" si="3"/>
        <v>0</v>
      </c>
      <c r="I10" s="99">
        <f t="shared" si="3"/>
        <v>0</v>
      </c>
      <c r="J10" s="99">
        <f t="shared" si="3"/>
        <v>542.84302182177419</v>
      </c>
      <c r="K10" s="99">
        <f t="shared" si="3"/>
        <v>274.13572601999596</v>
      </c>
      <c r="L10" s="99">
        <f t="shared" si="3"/>
        <v>0</v>
      </c>
      <c r="M10" s="99">
        <f t="shared" si="3"/>
        <v>0</v>
      </c>
      <c r="N10" s="99">
        <f t="shared" si="3"/>
        <v>0</v>
      </c>
      <c r="O10" s="99">
        <f t="shared" si="3"/>
        <v>0</v>
      </c>
      <c r="P10" s="99">
        <f>SUM(D10:O10)</f>
        <v>1868.9270218417703</v>
      </c>
    </row>
    <row r="11" spans="1:17" x14ac:dyDescent="0.25">
      <c r="A11" s="88" t="s">
        <v>840</v>
      </c>
      <c r="B11" s="4"/>
      <c r="C11" s="82"/>
      <c r="D11" s="90">
        <f t="shared" ref="D11:O11" si="4">D8+D10</f>
        <v>52161.000000000007</v>
      </c>
      <c r="E11" s="90">
        <f t="shared" si="4"/>
        <v>52682.610000000008</v>
      </c>
      <c r="F11" s="90">
        <f t="shared" si="4"/>
        <v>53033.827400000009</v>
      </c>
      <c r="G11" s="90">
        <f t="shared" si="4"/>
        <v>53564.165674000011</v>
      </c>
      <c r="H11" s="90">
        <f t="shared" si="4"/>
        <v>53922.442543740013</v>
      </c>
      <c r="I11" s="90">
        <f t="shared" si="4"/>
        <v>54284.302182177416</v>
      </c>
      <c r="J11" s="90">
        <f t="shared" si="4"/>
        <v>54827.145203999193</v>
      </c>
      <c r="K11" s="90">
        <f t="shared" si="4"/>
        <v>55101.280930019188</v>
      </c>
      <c r="L11" s="90">
        <f t="shared" si="4"/>
        <v>54739.421291581784</v>
      </c>
      <c r="M11" s="90">
        <f t="shared" si="4"/>
        <v>54739.421291581784</v>
      </c>
      <c r="N11" s="90">
        <f t="shared" si="4"/>
        <v>54377.561653144381</v>
      </c>
      <c r="O11" s="90">
        <f t="shared" si="4"/>
        <v>54015.702014706978</v>
      </c>
      <c r="P11" s="90">
        <f>SUM(D11:O11)</f>
        <v>647448.88018495089</v>
      </c>
      <c r="Q11" s="100"/>
    </row>
    <row r="12" spans="1:17" ht="27" thickBot="1" x14ac:dyDescent="0.3">
      <c r="A12" s="101"/>
      <c r="B12" s="102" t="s">
        <v>841</v>
      </c>
      <c r="C12" s="103" t="s">
        <v>842</v>
      </c>
      <c r="D12" s="83" t="s">
        <v>818</v>
      </c>
      <c r="E12" s="83" t="s">
        <v>819</v>
      </c>
      <c r="F12" s="83" t="s">
        <v>820</v>
      </c>
      <c r="G12" s="83" t="s">
        <v>821</v>
      </c>
      <c r="H12" s="83" t="s">
        <v>822</v>
      </c>
      <c r="I12" s="83" t="s">
        <v>823</v>
      </c>
      <c r="J12" s="83" t="s">
        <v>824</v>
      </c>
      <c r="K12" s="83" t="s">
        <v>825</v>
      </c>
      <c r="L12" s="83" t="s">
        <v>826</v>
      </c>
      <c r="M12" s="83" t="s">
        <v>827</v>
      </c>
      <c r="N12" s="83" t="s">
        <v>828</v>
      </c>
      <c r="O12" s="83" t="s">
        <v>829</v>
      </c>
      <c r="P12" s="83" t="s">
        <v>830</v>
      </c>
    </row>
    <row r="13" spans="1:17" x14ac:dyDescent="0.25">
      <c r="A13" s="104" t="s">
        <v>17</v>
      </c>
      <c r="B13" s="4"/>
      <c r="C13" s="8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5">
      <c r="A14" s="9" t="s">
        <v>18</v>
      </c>
      <c r="B14" s="10">
        <v>595381.17000000016</v>
      </c>
      <c r="C14" s="90">
        <f t="shared" ref="C14:C20" si="5">SUM(B14/12)</f>
        <v>49615.097500000011</v>
      </c>
      <c r="D14" s="90">
        <f t="shared" ref="D14:O14" si="6">SUM(D11)</f>
        <v>52161.000000000007</v>
      </c>
      <c r="E14" s="90">
        <f t="shared" si="6"/>
        <v>52682.610000000008</v>
      </c>
      <c r="F14" s="90">
        <f t="shared" si="6"/>
        <v>53033.827400000009</v>
      </c>
      <c r="G14" s="90">
        <f t="shared" si="6"/>
        <v>53564.165674000011</v>
      </c>
      <c r="H14" s="90">
        <f t="shared" si="6"/>
        <v>53922.442543740013</v>
      </c>
      <c r="I14" s="90">
        <f t="shared" si="6"/>
        <v>54284.302182177416</v>
      </c>
      <c r="J14" s="90">
        <f t="shared" si="6"/>
        <v>54827.145203999193</v>
      </c>
      <c r="K14" s="90">
        <f t="shared" si="6"/>
        <v>55101.280930019188</v>
      </c>
      <c r="L14" s="90">
        <f t="shared" si="6"/>
        <v>54739.421291581784</v>
      </c>
      <c r="M14" s="90">
        <f t="shared" si="6"/>
        <v>54739.421291581784</v>
      </c>
      <c r="N14" s="90">
        <f t="shared" si="6"/>
        <v>54377.561653144381</v>
      </c>
      <c r="O14" s="90">
        <f t="shared" si="6"/>
        <v>54015.702014706978</v>
      </c>
      <c r="P14" s="90">
        <f t="shared" ref="P14:P21" si="7">SUM(D14:O14)</f>
        <v>647448.88018495089</v>
      </c>
    </row>
    <row r="15" spans="1:17" x14ac:dyDescent="0.25">
      <c r="A15" s="9" t="s">
        <v>19</v>
      </c>
      <c r="B15" s="10">
        <v>7258</v>
      </c>
      <c r="C15" s="90">
        <f t="shared" si="5"/>
        <v>604.83333333333337</v>
      </c>
      <c r="D15" s="89">
        <f t="shared" ref="D15:O20" si="8">C15</f>
        <v>604.83333333333337</v>
      </c>
      <c r="E15" s="89">
        <f t="shared" si="8"/>
        <v>604.83333333333337</v>
      </c>
      <c r="F15" s="89">
        <f t="shared" si="8"/>
        <v>604.83333333333337</v>
      </c>
      <c r="G15" s="89">
        <f t="shared" si="8"/>
        <v>604.83333333333337</v>
      </c>
      <c r="H15" s="89">
        <f t="shared" si="8"/>
        <v>604.83333333333337</v>
      </c>
      <c r="I15" s="89">
        <f t="shared" si="8"/>
        <v>604.83333333333337</v>
      </c>
      <c r="J15" s="89">
        <f t="shared" si="8"/>
        <v>604.83333333333337</v>
      </c>
      <c r="K15" s="89">
        <f t="shared" si="8"/>
        <v>604.83333333333337</v>
      </c>
      <c r="L15" s="89">
        <f t="shared" si="8"/>
        <v>604.83333333333337</v>
      </c>
      <c r="M15" s="89">
        <f t="shared" si="8"/>
        <v>604.83333333333337</v>
      </c>
      <c r="N15" s="89">
        <f t="shared" si="8"/>
        <v>604.83333333333337</v>
      </c>
      <c r="O15" s="89">
        <f t="shared" si="8"/>
        <v>604.83333333333337</v>
      </c>
      <c r="P15" s="90">
        <f t="shared" si="7"/>
        <v>7257.9999999999991</v>
      </c>
    </row>
    <row r="16" spans="1:17" x14ac:dyDescent="0.25">
      <c r="A16" s="9" t="s">
        <v>20</v>
      </c>
      <c r="B16" s="10">
        <v>3334.14</v>
      </c>
      <c r="C16" s="90">
        <f t="shared" si="5"/>
        <v>277.84499999999997</v>
      </c>
      <c r="D16" s="89">
        <f t="shared" si="8"/>
        <v>277.84499999999997</v>
      </c>
      <c r="E16" s="89">
        <f t="shared" si="8"/>
        <v>277.84499999999997</v>
      </c>
      <c r="F16" s="89">
        <f t="shared" si="8"/>
        <v>277.84499999999997</v>
      </c>
      <c r="G16" s="89">
        <f t="shared" si="8"/>
        <v>277.84499999999997</v>
      </c>
      <c r="H16" s="89">
        <f t="shared" si="8"/>
        <v>277.84499999999997</v>
      </c>
      <c r="I16" s="89">
        <f t="shared" si="8"/>
        <v>277.84499999999997</v>
      </c>
      <c r="J16" s="89">
        <f t="shared" si="8"/>
        <v>277.84499999999997</v>
      </c>
      <c r="K16" s="89">
        <f t="shared" si="8"/>
        <v>277.84499999999997</v>
      </c>
      <c r="L16" s="89">
        <f t="shared" si="8"/>
        <v>277.84499999999997</v>
      </c>
      <c r="M16" s="89">
        <f t="shared" si="8"/>
        <v>277.84499999999997</v>
      </c>
      <c r="N16" s="89">
        <f t="shared" si="8"/>
        <v>277.84499999999997</v>
      </c>
      <c r="O16" s="89">
        <f t="shared" si="8"/>
        <v>277.84499999999997</v>
      </c>
      <c r="P16" s="90">
        <f t="shared" si="7"/>
        <v>3334.139999999999</v>
      </c>
    </row>
    <row r="17" spans="1:17" ht="12.6" customHeight="1" x14ac:dyDescent="0.25">
      <c r="A17" s="9" t="s">
        <v>21</v>
      </c>
      <c r="B17" s="10">
        <v>35704.909999999996</v>
      </c>
      <c r="C17" s="90">
        <f t="shared" si="5"/>
        <v>2975.4091666666664</v>
      </c>
      <c r="D17" s="89">
        <f t="shared" si="8"/>
        <v>2975.4091666666664</v>
      </c>
      <c r="E17" s="89">
        <f t="shared" si="8"/>
        <v>2975.4091666666664</v>
      </c>
      <c r="F17" s="89">
        <f t="shared" si="8"/>
        <v>2975.4091666666664</v>
      </c>
      <c r="G17" s="89">
        <f t="shared" si="8"/>
        <v>2975.4091666666664</v>
      </c>
      <c r="H17" s="89">
        <f t="shared" si="8"/>
        <v>2975.4091666666664</v>
      </c>
      <c r="I17" s="89">
        <f t="shared" si="8"/>
        <v>2975.4091666666664</v>
      </c>
      <c r="J17" s="89">
        <f t="shared" si="8"/>
        <v>2975.4091666666664</v>
      </c>
      <c r="K17" s="89">
        <f t="shared" si="8"/>
        <v>2975.4091666666664</v>
      </c>
      <c r="L17" s="89">
        <f t="shared" si="8"/>
        <v>2975.4091666666664</v>
      </c>
      <c r="M17" s="89">
        <f t="shared" si="8"/>
        <v>2975.4091666666664</v>
      </c>
      <c r="N17" s="89">
        <f t="shared" si="8"/>
        <v>2975.4091666666664</v>
      </c>
      <c r="O17" s="89">
        <f t="shared" si="8"/>
        <v>2975.4091666666664</v>
      </c>
      <c r="P17" s="90">
        <f t="shared" si="7"/>
        <v>35704.909999999989</v>
      </c>
    </row>
    <row r="18" spans="1:17" x14ac:dyDescent="0.25">
      <c r="A18" s="9" t="s">
        <v>22</v>
      </c>
      <c r="B18" s="10">
        <v>14184.560000000001</v>
      </c>
      <c r="C18" s="90">
        <f t="shared" si="5"/>
        <v>1182.0466666666669</v>
      </c>
      <c r="D18" s="89">
        <f t="shared" si="8"/>
        <v>1182.0466666666669</v>
      </c>
      <c r="E18" s="89">
        <f t="shared" si="8"/>
        <v>1182.0466666666669</v>
      </c>
      <c r="F18" s="89">
        <f t="shared" si="8"/>
        <v>1182.0466666666669</v>
      </c>
      <c r="G18" s="89">
        <f t="shared" si="8"/>
        <v>1182.0466666666669</v>
      </c>
      <c r="H18" s="89">
        <f t="shared" si="8"/>
        <v>1182.0466666666669</v>
      </c>
      <c r="I18" s="89">
        <f t="shared" si="8"/>
        <v>1182.0466666666669</v>
      </c>
      <c r="J18" s="89">
        <f t="shared" si="8"/>
        <v>1182.0466666666669</v>
      </c>
      <c r="K18" s="89">
        <f t="shared" si="8"/>
        <v>1182.0466666666669</v>
      </c>
      <c r="L18" s="89">
        <f t="shared" si="8"/>
        <v>1182.0466666666669</v>
      </c>
      <c r="M18" s="89">
        <f t="shared" si="8"/>
        <v>1182.0466666666669</v>
      </c>
      <c r="N18" s="89">
        <f t="shared" si="8"/>
        <v>1182.0466666666669</v>
      </c>
      <c r="O18" s="89">
        <f t="shared" si="8"/>
        <v>1182.0466666666669</v>
      </c>
      <c r="P18" s="90">
        <f t="shared" si="7"/>
        <v>14184.560000000003</v>
      </c>
    </row>
    <row r="19" spans="1:17" x14ac:dyDescent="0.25">
      <c r="A19" s="106"/>
      <c r="B19" s="105"/>
      <c r="C19" s="90">
        <f t="shared" si="5"/>
        <v>0</v>
      </c>
      <c r="D19" s="89">
        <f t="shared" si="8"/>
        <v>0</v>
      </c>
      <c r="E19" s="89">
        <f t="shared" si="8"/>
        <v>0</v>
      </c>
      <c r="F19" s="89">
        <f t="shared" si="8"/>
        <v>0</v>
      </c>
      <c r="G19" s="89">
        <f t="shared" si="8"/>
        <v>0</v>
      </c>
      <c r="H19" s="89">
        <f t="shared" si="8"/>
        <v>0</v>
      </c>
      <c r="I19" s="89">
        <f t="shared" si="8"/>
        <v>0</v>
      </c>
      <c r="J19" s="89">
        <f t="shared" si="8"/>
        <v>0</v>
      </c>
      <c r="K19" s="89">
        <f t="shared" si="8"/>
        <v>0</v>
      </c>
      <c r="L19" s="89">
        <f t="shared" si="8"/>
        <v>0</v>
      </c>
      <c r="M19" s="89">
        <f t="shared" si="8"/>
        <v>0</v>
      </c>
      <c r="N19" s="89">
        <f t="shared" si="8"/>
        <v>0</v>
      </c>
      <c r="O19" s="89">
        <f t="shared" si="8"/>
        <v>0</v>
      </c>
      <c r="P19" s="90">
        <f t="shared" si="7"/>
        <v>0</v>
      </c>
    </row>
    <row r="20" spans="1:17" ht="13.8" thickBot="1" x14ac:dyDescent="0.3">
      <c r="A20" s="106"/>
      <c r="B20" s="105"/>
      <c r="C20" s="90">
        <f t="shared" si="5"/>
        <v>0</v>
      </c>
      <c r="D20" s="89">
        <f t="shared" si="8"/>
        <v>0</v>
      </c>
      <c r="E20" s="89">
        <f t="shared" si="8"/>
        <v>0</v>
      </c>
      <c r="F20" s="89">
        <f t="shared" si="8"/>
        <v>0</v>
      </c>
      <c r="G20" s="89">
        <f t="shared" si="8"/>
        <v>0</v>
      </c>
      <c r="H20" s="89">
        <f t="shared" si="8"/>
        <v>0</v>
      </c>
      <c r="I20" s="89">
        <f t="shared" si="8"/>
        <v>0</v>
      </c>
      <c r="J20" s="89">
        <f t="shared" si="8"/>
        <v>0</v>
      </c>
      <c r="K20" s="89">
        <f t="shared" si="8"/>
        <v>0</v>
      </c>
      <c r="L20" s="89">
        <f t="shared" si="8"/>
        <v>0</v>
      </c>
      <c r="M20" s="89">
        <f t="shared" si="8"/>
        <v>0</v>
      </c>
      <c r="N20" s="89">
        <f t="shared" si="8"/>
        <v>0</v>
      </c>
      <c r="O20" s="89">
        <f t="shared" si="8"/>
        <v>0</v>
      </c>
      <c r="P20" s="90">
        <f t="shared" si="7"/>
        <v>0</v>
      </c>
    </row>
    <row r="21" spans="1:17" ht="13.8" thickBot="1" x14ac:dyDescent="0.3">
      <c r="A21" s="107" t="s">
        <v>843</v>
      </c>
      <c r="B21" s="108">
        <f t="shared" ref="B21:O21" si="9">SUM(B14:B20)</f>
        <v>655862.78000000026</v>
      </c>
      <c r="C21" s="108">
        <f t="shared" si="9"/>
        <v>54655.231666666681</v>
      </c>
      <c r="D21" s="108">
        <f t="shared" si="9"/>
        <v>57201.134166666678</v>
      </c>
      <c r="E21" s="108">
        <f t="shared" si="9"/>
        <v>57722.744166666678</v>
      </c>
      <c r="F21" s="108">
        <f t="shared" si="9"/>
        <v>58073.96156666668</v>
      </c>
      <c r="G21" s="108">
        <f t="shared" si="9"/>
        <v>58604.299840666681</v>
      </c>
      <c r="H21" s="108">
        <f t="shared" si="9"/>
        <v>58962.576710406684</v>
      </c>
      <c r="I21" s="108">
        <f t="shared" si="9"/>
        <v>59324.436348844087</v>
      </c>
      <c r="J21" s="108">
        <f t="shared" si="9"/>
        <v>59867.279370665863</v>
      </c>
      <c r="K21" s="108">
        <f t="shared" si="9"/>
        <v>60141.415096685858</v>
      </c>
      <c r="L21" s="108">
        <f t="shared" si="9"/>
        <v>59779.555458248455</v>
      </c>
      <c r="M21" s="108">
        <f t="shared" si="9"/>
        <v>59779.555458248455</v>
      </c>
      <c r="N21" s="108">
        <f t="shared" si="9"/>
        <v>59417.695819811051</v>
      </c>
      <c r="O21" s="108">
        <f t="shared" si="9"/>
        <v>59055.836181373648</v>
      </c>
      <c r="P21" s="109">
        <f t="shared" si="7"/>
        <v>707930.49018495088</v>
      </c>
      <c r="Q21" s="110"/>
    </row>
    <row r="22" spans="1:17" x14ac:dyDescent="0.25">
      <c r="A22" s="111" t="s">
        <v>844</v>
      </c>
      <c r="B22" s="112"/>
      <c r="C22" s="113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114">
        <f>(P21/B21)-1</f>
        <v>7.9388115582577523E-2</v>
      </c>
    </row>
    <row r="23" spans="1:17" x14ac:dyDescent="0.25">
      <c r="A23" s="9" t="s">
        <v>25</v>
      </c>
      <c r="B23" s="10">
        <v>89117.75999999998</v>
      </c>
      <c r="C23" s="90">
        <f>SUM(B23/12)</f>
        <v>7426.4799999999987</v>
      </c>
      <c r="D23" s="95">
        <f>Payroll!H48</f>
        <v>6700.3935069444442</v>
      </c>
      <c r="E23" s="95">
        <f t="shared" ref="E23:O24" si="10">D23</f>
        <v>6700.3935069444442</v>
      </c>
      <c r="F23" s="95">
        <f t="shared" si="10"/>
        <v>6700.3935069444442</v>
      </c>
      <c r="G23" s="95">
        <f t="shared" si="10"/>
        <v>6700.3935069444442</v>
      </c>
      <c r="H23" s="95">
        <f t="shared" si="10"/>
        <v>6700.3935069444442</v>
      </c>
      <c r="I23" s="95">
        <f t="shared" si="10"/>
        <v>6700.3935069444442</v>
      </c>
      <c r="J23" s="95">
        <f t="shared" si="10"/>
        <v>6700.3935069444442</v>
      </c>
      <c r="K23" s="95">
        <f t="shared" si="10"/>
        <v>6700.3935069444442</v>
      </c>
      <c r="L23" s="95">
        <f t="shared" si="10"/>
        <v>6700.3935069444442</v>
      </c>
      <c r="M23" s="95">
        <f t="shared" si="10"/>
        <v>6700.3935069444442</v>
      </c>
      <c r="N23" s="95">
        <f t="shared" si="10"/>
        <v>6700.3935069444442</v>
      </c>
      <c r="O23" s="95">
        <f t="shared" si="10"/>
        <v>6700.3935069444442</v>
      </c>
      <c r="P23" s="95">
        <f t="shared" ref="P23:P51" si="11">SUM(D23:O23)</f>
        <v>80404.722083333312</v>
      </c>
      <c r="Q23" s="114">
        <f>(P23/B23)-1</f>
        <v>-9.7769938524786437E-2</v>
      </c>
    </row>
    <row r="24" spans="1:17" x14ac:dyDescent="0.25">
      <c r="A24" s="9" t="s">
        <v>26</v>
      </c>
      <c r="B24" s="10">
        <v>268.13</v>
      </c>
      <c r="C24" s="90">
        <f>SUM(B24/12)</f>
        <v>22.344166666666666</v>
      </c>
      <c r="D24" s="115">
        <f>C24</f>
        <v>22.344166666666666</v>
      </c>
      <c r="E24" s="115">
        <f t="shared" si="10"/>
        <v>22.344166666666666</v>
      </c>
      <c r="F24" s="115">
        <f t="shared" si="10"/>
        <v>22.344166666666666</v>
      </c>
      <c r="G24" s="115">
        <f t="shared" si="10"/>
        <v>22.344166666666666</v>
      </c>
      <c r="H24" s="115">
        <f t="shared" si="10"/>
        <v>22.344166666666666</v>
      </c>
      <c r="I24" s="115">
        <f t="shared" si="10"/>
        <v>22.344166666666666</v>
      </c>
      <c r="J24" s="115">
        <f t="shared" si="10"/>
        <v>22.344166666666666</v>
      </c>
      <c r="K24" s="115">
        <f t="shared" si="10"/>
        <v>22.344166666666666</v>
      </c>
      <c r="L24" s="115">
        <f t="shared" si="10"/>
        <v>22.344166666666666</v>
      </c>
      <c r="M24" s="115">
        <f t="shared" si="10"/>
        <v>22.344166666666666</v>
      </c>
      <c r="N24" s="115">
        <f t="shared" si="10"/>
        <v>22.344166666666666</v>
      </c>
      <c r="O24" s="115">
        <f t="shared" si="10"/>
        <v>22.344166666666666</v>
      </c>
      <c r="P24" s="95">
        <f t="shared" si="11"/>
        <v>268.13</v>
      </c>
      <c r="Q24" s="114">
        <f t="shared" ref="Q24:Q51" si="12">(P24/B24)-1</f>
        <v>0</v>
      </c>
    </row>
    <row r="25" spans="1:17" x14ac:dyDescent="0.25">
      <c r="A25" s="9" t="s">
        <v>27</v>
      </c>
      <c r="B25" s="10">
        <v>1256.25</v>
      </c>
      <c r="C25" s="90">
        <f>SUM(B25/12)</f>
        <v>104.6875</v>
      </c>
      <c r="D25" s="115">
        <f t="shared" ref="D25:O49" si="13">C25</f>
        <v>104.6875</v>
      </c>
      <c r="E25" s="115">
        <f t="shared" si="13"/>
        <v>104.6875</v>
      </c>
      <c r="F25" s="115">
        <f t="shared" si="13"/>
        <v>104.6875</v>
      </c>
      <c r="G25" s="115">
        <f t="shared" si="13"/>
        <v>104.6875</v>
      </c>
      <c r="H25" s="115">
        <f t="shared" si="13"/>
        <v>104.6875</v>
      </c>
      <c r="I25" s="115">
        <f t="shared" si="13"/>
        <v>104.6875</v>
      </c>
      <c r="J25" s="115">
        <f t="shared" si="13"/>
        <v>104.6875</v>
      </c>
      <c r="K25" s="115">
        <f t="shared" si="13"/>
        <v>104.6875</v>
      </c>
      <c r="L25" s="115">
        <f t="shared" si="13"/>
        <v>104.6875</v>
      </c>
      <c r="M25" s="115">
        <f t="shared" si="13"/>
        <v>104.6875</v>
      </c>
      <c r="N25" s="115">
        <f t="shared" si="13"/>
        <v>104.6875</v>
      </c>
      <c r="O25" s="115">
        <f t="shared" si="13"/>
        <v>104.6875</v>
      </c>
      <c r="P25" s="95">
        <f t="shared" si="11"/>
        <v>1256.25</v>
      </c>
      <c r="Q25" s="114">
        <f t="shared" si="12"/>
        <v>0</v>
      </c>
    </row>
    <row r="26" spans="1:17" x14ac:dyDescent="0.25">
      <c r="A26" s="9" t="s">
        <v>28</v>
      </c>
      <c r="B26" s="10">
        <v>8579.76</v>
      </c>
      <c r="C26" s="90">
        <f>B26/12</f>
        <v>714.98</v>
      </c>
      <c r="D26" s="115">
        <v>900</v>
      </c>
      <c r="E26" s="115">
        <f t="shared" si="13"/>
        <v>900</v>
      </c>
      <c r="F26" s="115">
        <f t="shared" si="13"/>
        <v>900</v>
      </c>
      <c r="G26" s="115">
        <f t="shared" si="13"/>
        <v>900</v>
      </c>
      <c r="H26" s="115">
        <f t="shared" si="13"/>
        <v>900</v>
      </c>
      <c r="I26" s="115">
        <f t="shared" si="13"/>
        <v>900</v>
      </c>
      <c r="J26" s="115">
        <f t="shared" si="13"/>
        <v>900</v>
      </c>
      <c r="K26" s="115">
        <f t="shared" si="13"/>
        <v>900</v>
      </c>
      <c r="L26" s="115">
        <f t="shared" si="13"/>
        <v>900</v>
      </c>
      <c r="M26" s="115">
        <f t="shared" si="13"/>
        <v>900</v>
      </c>
      <c r="N26" s="115">
        <f t="shared" si="13"/>
        <v>900</v>
      </c>
      <c r="O26" s="115">
        <f t="shared" si="13"/>
        <v>900</v>
      </c>
      <c r="P26" s="95">
        <f t="shared" si="11"/>
        <v>10800</v>
      </c>
      <c r="Q26" s="114">
        <f t="shared" si="12"/>
        <v>0.2587764692718677</v>
      </c>
    </row>
    <row r="27" spans="1:17" x14ac:dyDescent="0.25">
      <c r="A27" s="9" t="s">
        <v>29</v>
      </c>
      <c r="B27" s="10">
        <v>9</v>
      </c>
      <c r="C27" s="90">
        <f t="shared" ref="C27:C50" si="14">SUM(B27/12)</f>
        <v>0.75</v>
      </c>
      <c r="D27" s="115">
        <f t="shared" si="13"/>
        <v>0.75</v>
      </c>
      <c r="E27" s="115">
        <f t="shared" si="13"/>
        <v>0.75</v>
      </c>
      <c r="F27" s="115">
        <f t="shared" si="13"/>
        <v>0.75</v>
      </c>
      <c r="G27" s="115">
        <f t="shared" si="13"/>
        <v>0.75</v>
      </c>
      <c r="H27" s="115">
        <f t="shared" si="13"/>
        <v>0.75</v>
      </c>
      <c r="I27" s="115">
        <f t="shared" si="13"/>
        <v>0.75</v>
      </c>
      <c r="J27" s="115">
        <f t="shared" si="13"/>
        <v>0.75</v>
      </c>
      <c r="K27" s="115">
        <f t="shared" si="13"/>
        <v>0.75</v>
      </c>
      <c r="L27" s="115">
        <f t="shared" si="13"/>
        <v>0.75</v>
      </c>
      <c r="M27" s="115">
        <f t="shared" si="13"/>
        <v>0.75</v>
      </c>
      <c r="N27" s="115">
        <f t="shared" si="13"/>
        <v>0.75</v>
      </c>
      <c r="O27" s="115">
        <f t="shared" si="13"/>
        <v>0.75</v>
      </c>
      <c r="P27" s="95">
        <f t="shared" si="11"/>
        <v>9</v>
      </c>
      <c r="Q27" s="114">
        <f t="shared" si="12"/>
        <v>0</v>
      </c>
    </row>
    <row r="28" spans="1:17" x14ac:dyDescent="0.25">
      <c r="A28" s="9" t="s">
        <v>30</v>
      </c>
      <c r="B28" s="10">
        <v>900</v>
      </c>
      <c r="C28" s="90">
        <f t="shared" si="14"/>
        <v>75</v>
      </c>
      <c r="D28" s="115">
        <f t="shared" si="13"/>
        <v>75</v>
      </c>
      <c r="E28" s="115">
        <f t="shared" si="13"/>
        <v>75</v>
      </c>
      <c r="F28" s="115">
        <f t="shared" si="13"/>
        <v>75</v>
      </c>
      <c r="G28" s="115">
        <f t="shared" si="13"/>
        <v>75</v>
      </c>
      <c r="H28" s="115">
        <f t="shared" si="13"/>
        <v>75</v>
      </c>
      <c r="I28" s="115">
        <f t="shared" si="13"/>
        <v>75</v>
      </c>
      <c r="J28" s="115">
        <f t="shared" si="13"/>
        <v>75</v>
      </c>
      <c r="K28" s="115">
        <f t="shared" si="13"/>
        <v>75</v>
      </c>
      <c r="L28" s="115">
        <f t="shared" si="13"/>
        <v>75</v>
      </c>
      <c r="M28" s="115">
        <f t="shared" si="13"/>
        <v>75</v>
      </c>
      <c r="N28" s="115">
        <f t="shared" si="13"/>
        <v>75</v>
      </c>
      <c r="O28" s="115">
        <f t="shared" si="13"/>
        <v>75</v>
      </c>
      <c r="P28" s="95">
        <f t="shared" si="11"/>
        <v>900</v>
      </c>
      <c r="Q28" s="114">
        <f t="shared" si="12"/>
        <v>0</v>
      </c>
    </row>
    <row r="29" spans="1:17" x14ac:dyDescent="0.25">
      <c r="A29" s="9" t="s">
        <v>31</v>
      </c>
      <c r="B29" s="10">
        <v>5937.45</v>
      </c>
      <c r="C29" s="90">
        <f t="shared" si="14"/>
        <v>494.78749999999997</v>
      </c>
      <c r="D29" s="115">
        <f t="shared" si="13"/>
        <v>494.78749999999997</v>
      </c>
      <c r="E29" s="115">
        <f t="shared" si="13"/>
        <v>494.78749999999997</v>
      </c>
      <c r="F29" s="115">
        <f t="shared" si="13"/>
        <v>494.78749999999997</v>
      </c>
      <c r="G29" s="115">
        <f t="shared" si="13"/>
        <v>494.78749999999997</v>
      </c>
      <c r="H29" s="115">
        <f t="shared" si="13"/>
        <v>494.78749999999997</v>
      </c>
      <c r="I29" s="115">
        <f t="shared" si="13"/>
        <v>494.78749999999997</v>
      </c>
      <c r="J29" s="115">
        <f t="shared" si="13"/>
        <v>494.78749999999997</v>
      </c>
      <c r="K29" s="115">
        <f t="shared" si="13"/>
        <v>494.78749999999997</v>
      </c>
      <c r="L29" s="115">
        <f t="shared" si="13"/>
        <v>494.78749999999997</v>
      </c>
      <c r="M29" s="115">
        <f t="shared" si="13"/>
        <v>494.78749999999997</v>
      </c>
      <c r="N29" s="115">
        <f t="shared" si="13"/>
        <v>494.78749999999997</v>
      </c>
      <c r="O29" s="115">
        <f t="shared" si="13"/>
        <v>494.78749999999997</v>
      </c>
      <c r="P29" s="95">
        <f t="shared" si="11"/>
        <v>5937.4500000000007</v>
      </c>
      <c r="Q29" s="114">
        <f t="shared" si="12"/>
        <v>0</v>
      </c>
    </row>
    <row r="30" spans="1:17" x14ac:dyDescent="0.25">
      <c r="A30" s="9" t="s">
        <v>32</v>
      </c>
      <c r="B30" s="10">
        <v>20445.310000000001</v>
      </c>
      <c r="C30" s="90">
        <f t="shared" si="14"/>
        <v>1703.7758333333334</v>
      </c>
      <c r="D30" s="115">
        <f t="shared" si="13"/>
        <v>1703.7758333333334</v>
      </c>
      <c r="E30" s="115">
        <f t="shared" si="13"/>
        <v>1703.7758333333334</v>
      </c>
      <c r="F30" s="115">
        <f t="shared" si="13"/>
        <v>1703.7758333333334</v>
      </c>
      <c r="G30" s="115">
        <f t="shared" si="13"/>
        <v>1703.7758333333334</v>
      </c>
      <c r="H30" s="115">
        <f t="shared" si="13"/>
        <v>1703.7758333333334</v>
      </c>
      <c r="I30" s="115">
        <f t="shared" si="13"/>
        <v>1703.7758333333334</v>
      </c>
      <c r="J30" s="115">
        <f t="shared" si="13"/>
        <v>1703.7758333333334</v>
      </c>
      <c r="K30" s="115">
        <f t="shared" si="13"/>
        <v>1703.7758333333334</v>
      </c>
      <c r="L30" s="115">
        <f t="shared" si="13"/>
        <v>1703.7758333333334</v>
      </c>
      <c r="M30" s="115">
        <f t="shared" si="13"/>
        <v>1703.7758333333334</v>
      </c>
      <c r="N30" s="115">
        <f t="shared" si="13"/>
        <v>1703.7758333333334</v>
      </c>
      <c r="O30" s="115">
        <f t="shared" si="13"/>
        <v>1703.7758333333334</v>
      </c>
      <c r="P30" s="95">
        <f t="shared" si="11"/>
        <v>20445.310000000001</v>
      </c>
      <c r="Q30" s="114">
        <f t="shared" si="12"/>
        <v>0</v>
      </c>
    </row>
    <row r="31" spans="1:17" x14ac:dyDescent="0.25">
      <c r="A31" s="9" t="s">
        <v>33</v>
      </c>
      <c r="B31" s="10">
        <v>235.64000000000001</v>
      </c>
      <c r="C31" s="90">
        <f t="shared" si="14"/>
        <v>19.636666666666667</v>
      </c>
      <c r="D31" s="115">
        <f t="shared" si="13"/>
        <v>19.636666666666667</v>
      </c>
      <c r="E31" s="115">
        <f t="shared" si="13"/>
        <v>19.636666666666667</v>
      </c>
      <c r="F31" s="115">
        <f t="shared" si="13"/>
        <v>19.636666666666667</v>
      </c>
      <c r="G31" s="115">
        <f t="shared" si="13"/>
        <v>19.636666666666667</v>
      </c>
      <c r="H31" s="115">
        <f t="shared" si="13"/>
        <v>19.636666666666667</v>
      </c>
      <c r="I31" s="115">
        <f t="shared" si="13"/>
        <v>19.636666666666667</v>
      </c>
      <c r="J31" s="115">
        <f t="shared" si="13"/>
        <v>19.636666666666667</v>
      </c>
      <c r="K31" s="115">
        <f t="shared" si="13"/>
        <v>19.636666666666667</v>
      </c>
      <c r="L31" s="115">
        <f t="shared" si="13"/>
        <v>19.636666666666667</v>
      </c>
      <c r="M31" s="115">
        <f t="shared" si="13"/>
        <v>19.636666666666667</v>
      </c>
      <c r="N31" s="115">
        <f t="shared" si="13"/>
        <v>19.636666666666667</v>
      </c>
      <c r="O31" s="115">
        <f t="shared" si="13"/>
        <v>19.636666666666667</v>
      </c>
      <c r="P31" s="95">
        <f t="shared" si="11"/>
        <v>235.63999999999996</v>
      </c>
      <c r="Q31" s="114">
        <f t="shared" si="12"/>
        <v>0</v>
      </c>
    </row>
    <row r="32" spans="1:17" x14ac:dyDescent="0.25">
      <c r="A32" s="9" t="s">
        <v>34</v>
      </c>
      <c r="B32" s="10">
        <v>6124.89</v>
      </c>
      <c r="C32" s="90">
        <f t="shared" ref="C32:C33" si="15">SUM(B32/12)</f>
        <v>510.40750000000003</v>
      </c>
      <c r="D32" s="115">
        <v>0</v>
      </c>
      <c r="E32" s="115">
        <f t="shared" ref="D32:O33" si="16">D32</f>
        <v>0</v>
      </c>
      <c r="F32" s="115">
        <f t="shared" si="16"/>
        <v>0</v>
      </c>
      <c r="G32" s="115">
        <f t="shared" si="16"/>
        <v>0</v>
      </c>
      <c r="H32" s="115">
        <f t="shared" si="16"/>
        <v>0</v>
      </c>
      <c r="I32" s="115">
        <f t="shared" si="16"/>
        <v>0</v>
      </c>
      <c r="J32" s="115">
        <f t="shared" si="16"/>
        <v>0</v>
      </c>
      <c r="K32" s="115">
        <v>6125</v>
      </c>
      <c r="L32" s="115">
        <v>0</v>
      </c>
      <c r="M32" s="115">
        <f t="shared" si="16"/>
        <v>0</v>
      </c>
      <c r="N32" s="115">
        <f t="shared" si="16"/>
        <v>0</v>
      </c>
      <c r="O32" s="115">
        <f t="shared" si="16"/>
        <v>0</v>
      </c>
      <c r="P32" s="95">
        <f t="shared" ref="P32:P33" si="17">SUM(D32:O32)</f>
        <v>6125</v>
      </c>
      <c r="Q32" s="114">
        <f t="shared" si="12"/>
        <v>1.7959506211528975E-5</v>
      </c>
    </row>
    <row r="33" spans="1:17" x14ac:dyDescent="0.25">
      <c r="A33" s="9" t="s">
        <v>35</v>
      </c>
      <c r="B33" s="10">
        <v>6265</v>
      </c>
      <c r="C33" s="90">
        <f t="shared" si="15"/>
        <v>522.08333333333337</v>
      </c>
      <c r="D33" s="115">
        <f t="shared" si="16"/>
        <v>522.08333333333337</v>
      </c>
      <c r="E33" s="115">
        <f t="shared" si="16"/>
        <v>522.08333333333337</v>
      </c>
      <c r="F33" s="115">
        <f t="shared" si="16"/>
        <v>522.08333333333337</v>
      </c>
      <c r="G33" s="115">
        <f t="shared" si="16"/>
        <v>522.08333333333337</v>
      </c>
      <c r="H33" s="115">
        <f t="shared" si="16"/>
        <v>522.08333333333337</v>
      </c>
      <c r="I33" s="115">
        <f t="shared" si="16"/>
        <v>522.08333333333337</v>
      </c>
      <c r="J33" s="115">
        <f t="shared" si="16"/>
        <v>522.08333333333337</v>
      </c>
      <c r="K33" s="115">
        <f t="shared" si="16"/>
        <v>522.08333333333337</v>
      </c>
      <c r="L33" s="115">
        <f t="shared" si="16"/>
        <v>522.08333333333337</v>
      </c>
      <c r="M33" s="115">
        <f t="shared" si="16"/>
        <v>522.08333333333337</v>
      </c>
      <c r="N33" s="115">
        <f t="shared" si="16"/>
        <v>522.08333333333337</v>
      </c>
      <c r="O33" s="115">
        <f t="shared" si="16"/>
        <v>522.08333333333337</v>
      </c>
      <c r="P33" s="95">
        <f t="shared" si="17"/>
        <v>6264.9999999999991</v>
      </c>
      <c r="Q33" s="114">
        <f t="shared" si="12"/>
        <v>0</v>
      </c>
    </row>
    <row r="34" spans="1:17" x14ac:dyDescent="0.25">
      <c r="A34" s="9" t="s">
        <v>36</v>
      </c>
      <c r="B34" s="10">
        <v>221</v>
      </c>
      <c r="C34" s="90">
        <f t="shared" si="14"/>
        <v>18.416666666666668</v>
      </c>
      <c r="D34" s="115">
        <v>20</v>
      </c>
      <c r="E34" s="115">
        <v>20</v>
      </c>
      <c r="F34" s="115">
        <v>20</v>
      </c>
      <c r="G34" s="115">
        <v>20</v>
      </c>
      <c r="H34" s="115">
        <v>20</v>
      </c>
      <c r="I34" s="115">
        <v>20</v>
      </c>
      <c r="J34" s="115">
        <v>20</v>
      </c>
      <c r="K34" s="115">
        <v>20</v>
      </c>
      <c r="L34" s="115">
        <v>20</v>
      </c>
      <c r="M34" s="115">
        <v>20</v>
      </c>
      <c r="N34" s="115">
        <v>20</v>
      </c>
      <c r="O34" s="115">
        <v>20</v>
      </c>
      <c r="P34" s="95">
        <f t="shared" si="11"/>
        <v>240</v>
      </c>
      <c r="Q34" s="114">
        <f t="shared" si="12"/>
        <v>8.5972850678732948E-2</v>
      </c>
    </row>
    <row r="35" spans="1:17" x14ac:dyDescent="0.25">
      <c r="A35" s="9" t="s">
        <v>37</v>
      </c>
      <c r="B35" s="10">
        <v>32146.320000000007</v>
      </c>
      <c r="C35" s="90">
        <f t="shared" si="14"/>
        <v>2678.8600000000006</v>
      </c>
      <c r="D35" s="115">
        <f t="shared" si="13"/>
        <v>2678.8600000000006</v>
      </c>
      <c r="E35" s="115">
        <f t="shared" si="13"/>
        <v>2678.8600000000006</v>
      </c>
      <c r="F35" s="115">
        <f t="shared" si="13"/>
        <v>2678.8600000000006</v>
      </c>
      <c r="G35" s="115">
        <f t="shared" si="13"/>
        <v>2678.8600000000006</v>
      </c>
      <c r="H35" s="115">
        <f t="shared" si="13"/>
        <v>2678.8600000000006</v>
      </c>
      <c r="I35" s="115">
        <f t="shared" si="13"/>
        <v>2678.8600000000006</v>
      </c>
      <c r="J35" s="115">
        <f t="shared" si="13"/>
        <v>2678.8600000000006</v>
      </c>
      <c r="K35" s="115">
        <f t="shared" si="13"/>
        <v>2678.8600000000006</v>
      </c>
      <c r="L35" s="115">
        <f t="shared" si="13"/>
        <v>2678.8600000000006</v>
      </c>
      <c r="M35" s="115">
        <f t="shared" si="13"/>
        <v>2678.8600000000006</v>
      </c>
      <c r="N35" s="115">
        <f t="shared" si="13"/>
        <v>2678.8600000000006</v>
      </c>
      <c r="O35" s="115">
        <f t="shared" si="13"/>
        <v>2678.8600000000006</v>
      </c>
      <c r="P35" s="95">
        <f t="shared" si="11"/>
        <v>32146.320000000007</v>
      </c>
      <c r="Q35" s="114">
        <f t="shared" si="12"/>
        <v>0</v>
      </c>
    </row>
    <row r="36" spans="1:17" x14ac:dyDescent="0.25">
      <c r="A36" s="9" t="s">
        <v>38</v>
      </c>
      <c r="B36" s="10">
        <v>3094.8</v>
      </c>
      <c r="C36" s="90">
        <f t="shared" si="14"/>
        <v>257.90000000000003</v>
      </c>
      <c r="D36" s="115">
        <f t="shared" si="13"/>
        <v>257.90000000000003</v>
      </c>
      <c r="E36" s="115">
        <f t="shared" si="13"/>
        <v>257.90000000000003</v>
      </c>
      <c r="F36" s="115">
        <f t="shared" si="13"/>
        <v>257.90000000000003</v>
      </c>
      <c r="G36" s="115">
        <f t="shared" si="13"/>
        <v>257.90000000000003</v>
      </c>
      <c r="H36" s="115">
        <f t="shared" si="13"/>
        <v>257.90000000000003</v>
      </c>
      <c r="I36" s="115">
        <f t="shared" si="13"/>
        <v>257.90000000000003</v>
      </c>
      <c r="J36" s="115">
        <f t="shared" si="13"/>
        <v>257.90000000000003</v>
      </c>
      <c r="K36" s="115">
        <f t="shared" si="13"/>
        <v>257.90000000000003</v>
      </c>
      <c r="L36" s="115">
        <f t="shared" si="13"/>
        <v>257.90000000000003</v>
      </c>
      <c r="M36" s="115">
        <f t="shared" si="13"/>
        <v>257.90000000000003</v>
      </c>
      <c r="N36" s="115">
        <f t="shared" si="13"/>
        <v>257.90000000000003</v>
      </c>
      <c r="O36" s="115">
        <f t="shared" si="13"/>
        <v>257.90000000000003</v>
      </c>
      <c r="P36" s="95">
        <f t="shared" si="11"/>
        <v>3094.8000000000006</v>
      </c>
      <c r="Q36" s="114">
        <f t="shared" si="12"/>
        <v>0</v>
      </c>
    </row>
    <row r="37" spans="1:17" x14ac:dyDescent="0.25">
      <c r="A37" s="9" t="s">
        <v>39</v>
      </c>
      <c r="B37" s="10">
        <v>815</v>
      </c>
      <c r="C37" s="90">
        <f t="shared" si="14"/>
        <v>67.916666666666671</v>
      </c>
      <c r="D37" s="115">
        <f t="shared" si="13"/>
        <v>67.916666666666671</v>
      </c>
      <c r="E37" s="115">
        <f t="shared" si="13"/>
        <v>67.916666666666671</v>
      </c>
      <c r="F37" s="115">
        <f t="shared" si="13"/>
        <v>67.916666666666671</v>
      </c>
      <c r="G37" s="115">
        <f t="shared" si="13"/>
        <v>67.916666666666671</v>
      </c>
      <c r="H37" s="115">
        <f t="shared" si="13"/>
        <v>67.916666666666671</v>
      </c>
      <c r="I37" s="115">
        <f t="shared" si="13"/>
        <v>67.916666666666671</v>
      </c>
      <c r="J37" s="115">
        <f t="shared" si="13"/>
        <v>67.916666666666671</v>
      </c>
      <c r="K37" s="115">
        <f t="shared" si="13"/>
        <v>67.916666666666671</v>
      </c>
      <c r="L37" s="115">
        <f t="shared" si="13"/>
        <v>67.916666666666671</v>
      </c>
      <c r="M37" s="115">
        <f t="shared" si="13"/>
        <v>67.916666666666671</v>
      </c>
      <c r="N37" s="115">
        <f t="shared" si="13"/>
        <v>67.916666666666671</v>
      </c>
      <c r="O37" s="115">
        <f t="shared" si="13"/>
        <v>67.916666666666671</v>
      </c>
      <c r="P37" s="95">
        <f t="shared" si="11"/>
        <v>814.99999999999989</v>
      </c>
      <c r="Q37" s="114">
        <f t="shared" si="12"/>
        <v>0</v>
      </c>
    </row>
    <row r="38" spans="1:17" x14ac:dyDescent="0.25">
      <c r="A38" s="9" t="s">
        <v>40</v>
      </c>
      <c r="B38" s="10">
        <v>49.42</v>
      </c>
      <c r="C38" s="90">
        <f t="shared" si="14"/>
        <v>4.1183333333333332</v>
      </c>
      <c r="D38" s="115">
        <f t="shared" si="13"/>
        <v>4.1183333333333332</v>
      </c>
      <c r="E38" s="115">
        <f t="shared" si="13"/>
        <v>4.1183333333333332</v>
      </c>
      <c r="F38" s="115">
        <f t="shared" si="13"/>
        <v>4.1183333333333332</v>
      </c>
      <c r="G38" s="115">
        <f t="shared" si="13"/>
        <v>4.1183333333333332</v>
      </c>
      <c r="H38" s="115">
        <f t="shared" si="13"/>
        <v>4.1183333333333332</v>
      </c>
      <c r="I38" s="115">
        <f t="shared" si="13"/>
        <v>4.1183333333333332</v>
      </c>
      <c r="J38" s="115">
        <f t="shared" si="13"/>
        <v>4.1183333333333332</v>
      </c>
      <c r="K38" s="115">
        <f t="shared" si="13"/>
        <v>4.1183333333333332</v>
      </c>
      <c r="L38" s="115">
        <f t="shared" si="13"/>
        <v>4.1183333333333332</v>
      </c>
      <c r="M38" s="115">
        <f t="shared" si="13"/>
        <v>4.1183333333333332</v>
      </c>
      <c r="N38" s="115">
        <f t="shared" si="13"/>
        <v>4.1183333333333332</v>
      </c>
      <c r="O38" s="115">
        <f t="shared" si="13"/>
        <v>4.1183333333333332</v>
      </c>
      <c r="P38" s="95">
        <f t="shared" si="11"/>
        <v>49.419999999999995</v>
      </c>
      <c r="Q38" s="114">
        <f t="shared" si="12"/>
        <v>0</v>
      </c>
    </row>
    <row r="39" spans="1:17" x14ac:dyDescent="0.25">
      <c r="A39" s="9" t="s">
        <v>41</v>
      </c>
      <c r="B39" s="10">
        <v>25472.409999999996</v>
      </c>
      <c r="C39" s="90">
        <f t="shared" si="14"/>
        <v>2122.7008333333329</v>
      </c>
      <c r="D39" s="115">
        <f t="shared" si="13"/>
        <v>2122.7008333333329</v>
      </c>
      <c r="E39" s="115">
        <f t="shared" si="13"/>
        <v>2122.7008333333329</v>
      </c>
      <c r="F39" s="115">
        <f t="shared" si="13"/>
        <v>2122.7008333333329</v>
      </c>
      <c r="G39" s="115">
        <f t="shared" si="13"/>
        <v>2122.7008333333329</v>
      </c>
      <c r="H39" s="115">
        <f t="shared" si="13"/>
        <v>2122.7008333333329</v>
      </c>
      <c r="I39" s="115">
        <f t="shared" si="13"/>
        <v>2122.7008333333329</v>
      </c>
      <c r="J39" s="115">
        <f t="shared" si="13"/>
        <v>2122.7008333333329</v>
      </c>
      <c r="K39" s="115">
        <f t="shared" si="13"/>
        <v>2122.7008333333329</v>
      </c>
      <c r="L39" s="115">
        <f t="shared" si="13"/>
        <v>2122.7008333333329</v>
      </c>
      <c r="M39" s="115">
        <f t="shared" si="13"/>
        <v>2122.7008333333329</v>
      </c>
      <c r="N39" s="115">
        <f t="shared" si="13"/>
        <v>2122.7008333333329</v>
      </c>
      <c r="O39" s="115">
        <f t="shared" si="13"/>
        <v>2122.7008333333329</v>
      </c>
      <c r="P39" s="95">
        <f t="shared" si="11"/>
        <v>25472.409999999993</v>
      </c>
      <c r="Q39" s="114">
        <f t="shared" si="12"/>
        <v>0</v>
      </c>
    </row>
    <row r="40" spans="1:17" x14ac:dyDescent="0.25">
      <c r="A40" s="9" t="s">
        <v>42</v>
      </c>
      <c r="B40" s="10">
        <v>2109.3200000000002</v>
      </c>
      <c r="C40" s="90">
        <f t="shared" ref="C40:C45" si="18">SUM(B40/12)</f>
        <v>175.77666666666667</v>
      </c>
      <c r="D40" s="115">
        <f t="shared" si="13"/>
        <v>175.77666666666667</v>
      </c>
      <c r="E40" s="115">
        <f t="shared" si="13"/>
        <v>175.77666666666667</v>
      </c>
      <c r="F40" s="115">
        <f t="shared" si="13"/>
        <v>175.77666666666667</v>
      </c>
      <c r="G40" s="115">
        <f t="shared" si="13"/>
        <v>175.77666666666667</v>
      </c>
      <c r="H40" s="115">
        <f t="shared" si="13"/>
        <v>175.77666666666667</v>
      </c>
      <c r="I40" s="115">
        <f t="shared" si="13"/>
        <v>175.77666666666667</v>
      </c>
      <c r="J40" s="115">
        <f t="shared" si="13"/>
        <v>175.77666666666667</v>
      </c>
      <c r="K40" s="115">
        <f t="shared" si="13"/>
        <v>175.77666666666667</v>
      </c>
      <c r="L40" s="115">
        <f t="shared" si="13"/>
        <v>175.77666666666667</v>
      </c>
      <c r="M40" s="115">
        <f t="shared" si="13"/>
        <v>175.77666666666667</v>
      </c>
      <c r="N40" s="115">
        <f t="shared" si="13"/>
        <v>175.77666666666667</v>
      </c>
      <c r="O40" s="115">
        <f t="shared" si="13"/>
        <v>175.77666666666667</v>
      </c>
      <c r="P40" s="95">
        <f t="shared" ref="P40:P45" si="19">SUM(D40:O40)</f>
        <v>2109.3200000000002</v>
      </c>
      <c r="Q40" s="114">
        <f t="shared" si="12"/>
        <v>0</v>
      </c>
    </row>
    <row r="41" spans="1:17" x14ac:dyDescent="0.25">
      <c r="A41" s="9" t="s">
        <v>43</v>
      </c>
      <c r="B41" s="10">
        <v>3365.46</v>
      </c>
      <c r="C41" s="90">
        <f t="shared" si="18"/>
        <v>280.45499999999998</v>
      </c>
      <c r="D41" s="115">
        <f t="shared" si="13"/>
        <v>280.45499999999998</v>
      </c>
      <c r="E41" s="115">
        <f t="shared" si="13"/>
        <v>280.45499999999998</v>
      </c>
      <c r="F41" s="115">
        <f t="shared" si="13"/>
        <v>280.45499999999998</v>
      </c>
      <c r="G41" s="115">
        <f t="shared" si="13"/>
        <v>280.45499999999998</v>
      </c>
      <c r="H41" s="115">
        <f t="shared" si="13"/>
        <v>280.45499999999998</v>
      </c>
      <c r="I41" s="115">
        <f t="shared" si="13"/>
        <v>280.45499999999998</v>
      </c>
      <c r="J41" s="115">
        <f t="shared" si="13"/>
        <v>280.45499999999998</v>
      </c>
      <c r="K41" s="115">
        <f t="shared" si="13"/>
        <v>280.45499999999998</v>
      </c>
      <c r="L41" s="115">
        <f t="shared" si="13"/>
        <v>280.45499999999998</v>
      </c>
      <c r="M41" s="115">
        <f t="shared" si="13"/>
        <v>280.45499999999998</v>
      </c>
      <c r="N41" s="115">
        <f t="shared" si="13"/>
        <v>280.45499999999998</v>
      </c>
      <c r="O41" s="115">
        <f t="shared" si="13"/>
        <v>280.45499999999998</v>
      </c>
      <c r="P41" s="95">
        <f t="shared" si="19"/>
        <v>3365.4599999999996</v>
      </c>
      <c r="Q41" s="114">
        <f t="shared" si="12"/>
        <v>0</v>
      </c>
    </row>
    <row r="42" spans="1:17" x14ac:dyDescent="0.25">
      <c r="A42" s="9" t="s">
        <v>44</v>
      </c>
      <c r="B42" s="10">
        <v>147.54000000000002</v>
      </c>
      <c r="C42" s="90">
        <f t="shared" si="18"/>
        <v>12.295000000000002</v>
      </c>
      <c r="D42" s="115">
        <f t="shared" si="13"/>
        <v>12.295000000000002</v>
      </c>
      <c r="E42" s="115">
        <f t="shared" si="13"/>
        <v>12.295000000000002</v>
      </c>
      <c r="F42" s="115">
        <f t="shared" si="13"/>
        <v>12.295000000000002</v>
      </c>
      <c r="G42" s="115">
        <f t="shared" si="13"/>
        <v>12.295000000000002</v>
      </c>
      <c r="H42" s="115">
        <f t="shared" si="13"/>
        <v>12.295000000000002</v>
      </c>
      <c r="I42" s="115">
        <f t="shared" si="13"/>
        <v>12.295000000000002</v>
      </c>
      <c r="J42" s="115">
        <f t="shared" si="13"/>
        <v>12.295000000000002</v>
      </c>
      <c r="K42" s="115">
        <f t="shared" si="13"/>
        <v>12.295000000000002</v>
      </c>
      <c r="L42" s="115">
        <f t="shared" si="13"/>
        <v>12.295000000000002</v>
      </c>
      <c r="M42" s="115">
        <f t="shared" si="13"/>
        <v>12.295000000000002</v>
      </c>
      <c r="N42" s="115">
        <f t="shared" si="13"/>
        <v>12.295000000000002</v>
      </c>
      <c r="O42" s="115">
        <f t="shared" si="13"/>
        <v>12.295000000000002</v>
      </c>
      <c r="P42" s="95">
        <f t="shared" si="19"/>
        <v>147.54000000000002</v>
      </c>
      <c r="Q42" s="114">
        <f t="shared" si="12"/>
        <v>0</v>
      </c>
    </row>
    <row r="43" spans="1:17" x14ac:dyDescent="0.25">
      <c r="A43" s="9" t="s">
        <v>45</v>
      </c>
      <c r="B43" s="10">
        <v>-0.08</v>
      </c>
      <c r="C43" s="90">
        <f t="shared" ref="C43:C44" si="20">SUM(B43/12)</f>
        <v>-6.6666666666666671E-3</v>
      </c>
      <c r="D43" s="115">
        <f t="shared" ref="D43:O44" si="21">C43</f>
        <v>-6.6666666666666671E-3</v>
      </c>
      <c r="E43" s="115">
        <f t="shared" si="21"/>
        <v>-6.6666666666666671E-3</v>
      </c>
      <c r="F43" s="115">
        <f t="shared" si="21"/>
        <v>-6.6666666666666671E-3</v>
      </c>
      <c r="G43" s="115">
        <f t="shared" si="21"/>
        <v>-6.6666666666666671E-3</v>
      </c>
      <c r="H43" s="115">
        <f t="shared" si="21"/>
        <v>-6.6666666666666671E-3</v>
      </c>
      <c r="I43" s="115">
        <f t="shared" si="21"/>
        <v>-6.6666666666666671E-3</v>
      </c>
      <c r="J43" s="115">
        <f t="shared" si="21"/>
        <v>-6.6666666666666671E-3</v>
      </c>
      <c r="K43" s="115">
        <f t="shared" si="21"/>
        <v>-6.6666666666666671E-3</v>
      </c>
      <c r="L43" s="115">
        <f t="shared" si="21"/>
        <v>-6.6666666666666671E-3</v>
      </c>
      <c r="M43" s="115">
        <f t="shared" si="21"/>
        <v>-6.6666666666666671E-3</v>
      </c>
      <c r="N43" s="115">
        <f t="shared" si="21"/>
        <v>-6.6666666666666671E-3</v>
      </c>
      <c r="O43" s="115">
        <f t="shared" si="21"/>
        <v>-6.6666666666666671E-3</v>
      </c>
      <c r="P43" s="95">
        <f t="shared" ref="P43:P44" si="22">SUM(D43:O43)</f>
        <v>-0.08</v>
      </c>
      <c r="Q43" s="114">
        <f t="shared" si="12"/>
        <v>0</v>
      </c>
    </row>
    <row r="44" spans="1:17" x14ac:dyDescent="0.25">
      <c r="A44" s="9" t="s">
        <v>46</v>
      </c>
      <c r="B44" s="10">
        <v>2613.8700000000003</v>
      </c>
      <c r="C44" s="90">
        <f t="shared" si="20"/>
        <v>217.82250000000002</v>
      </c>
      <c r="D44" s="115">
        <f t="shared" si="21"/>
        <v>217.82250000000002</v>
      </c>
      <c r="E44" s="115">
        <f t="shared" si="21"/>
        <v>217.82250000000002</v>
      </c>
      <c r="F44" s="115">
        <f t="shared" si="21"/>
        <v>217.82250000000002</v>
      </c>
      <c r="G44" s="115">
        <f t="shared" si="21"/>
        <v>217.82250000000002</v>
      </c>
      <c r="H44" s="115">
        <f t="shared" si="21"/>
        <v>217.82250000000002</v>
      </c>
      <c r="I44" s="115">
        <f t="shared" si="21"/>
        <v>217.82250000000002</v>
      </c>
      <c r="J44" s="115">
        <f t="shared" si="21"/>
        <v>217.82250000000002</v>
      </c>
      <c r="K44" s="115">
        <f t="shared" si="21"/>
        <v>217.82250000000002</v>
      </c>
      <c r="L44" s="115">
        <f t="shared" si="21"/>
        <v>217.82250000000002</v>
      </c>
      <c r="M44" s="115">
        <f t="shared" si="21"/>
        <v>217.82250000000002</v>
      </c>
      <c r="N44" s="115">
        <f t="shared" si="21"/>
        <v>217.82250000000002</v>
      </c>
      <c r="O44" s="115">
        <f t="shared" si="21"/>
        <v>217.82250000000002</v>
      </c>
      <c r="P44" s="95">
        <f t="shared" si="22"/>
        <v>2613.8700000000008</v>
      </c>
      <c r="Q44" s="114">
        <f t="shared" si="12"/>
        <v>0</v>
      </c>
    </row>
    <row r="45" spans="1:17" x14ac:dyDescent="0.25">
      <c r="A45" s="9" t="s">
        <v>47</v>
      </c>
      <c r="B45" s="10">
        <v>10016.490000000002</v>
      </c>
      <c r="C45" s="90">
        <f t="shared" si="18"/>
        <v>834.7075000000001</v>
      </c>
      <c r="D45" s="115">
        <f t="shared" si="13"/>
        <v>834.7075000000001</v>
      </c>
      <c r="E45" s="115">
        <f t="shared" si="13"/>
        <v>834.7075000000001</v>
      </c>
      <c r="F45" s="115">
        <f t="shared" si="13"/>
        <v>834.7075000000001</v>
      </c>
      <c r="G45" s="115">
        <f t="shared" si="13"/>
        <v>834.7075000000001</v>
      </c>
      <c r="H45" s="115">
        <f t="shared" si="13"/>
        <v>834.7075000000001</v>
      </c>
      <c r="I45" s="115">
        <f t="shared" si="13"/>
        <v>834.7075000000001</v>
      </c>
      <c r="J45" s="115">
        <f t="shared" si="13"/>
        <v>834.7075000000001</v>
      </c>
      <c r="K45" s="115">
        <f t="shared" si="13"/>
        <v>834.7075000000001</v>
      </c>
      <c r="L45" s="115">
        <f t="shared" si="13"/>
        <v>834.7075000000001</v>
      </c>
      <c r="M45" s="115">
        <f t="shared" si="13"/>
        <v>834.7075000000001</v>
      </c>
      <c r="N45" s="115">
        <f t="shared" si="13"/>
        <v>834.7075000000001</v>
      </c>
      <c r="O45" s="115">
        <f t="shared" si="13"/>
        <v>834.7075000000001</v>
      </c>
      <c r="P45" s="95">
        <f t="shared" si="19"/>
        <v>10016.490000000003</v>
      </c>
      <c r="Q45" s="114">
        <f t="shared" si="12"/>
        <v>0</v>
      </c>
    </row>
    <row r="46" spans="1:17" x14ac:dyDescent="0.25">
      <c r="A46" s="9" t="s">
        <v>48</v>
      </c>
      <c r="B46" s="10">
        <v>8245.24</v>
      </c>
      <c r="C46" s="90">
        <v>720</v>
      </c>
      <c r="D46" s="115">
        <f t="shared" si="13"/>
        <v>720</v>
      </c>
      <c r="E46" s="115">
        <f t="shared" si="13"/>
        <v>720</v>
      </c>
      <c r="F46" s="115">
        <f t="shared" si="13"/>
        <v>720</v>
      </c>
      <c r="G46" s="115">
        <f t="shared" si="13"/>
        <v>720</v>
      </c>
      <c r="H46" s="115">
        <f t="shared" si="13"/>
        <v>720</v>
      </c>
      <c r="I46" s="115">
        <f t="shared" si="13"/>
        <v>720</v>
      </c>
      <c r="J46" s="115">
        <f t="shared" si="13"/>
        <v>720</v>
      </c>
      <c r="K46" s="115">
        <f t="shared" si="13"/>
        <v>720</v>
      </c>
      <c r="L46" s="115">
        <f t="shared" si="13"/>
        <v>720</v>
      </c>
      <c r="M46" s="115">
        <f t="shared" si="13"/>
        <v>720</v>
      </c>
      <c r="N46" s="115">
        <f t="shared" si="13"/>
        <v>720</v>
      </c>
      <c r="O46" s="115">
        <f t="shared" si="13"/>
        <v>720</v>
      </c>
      <c r="P46" s="95">
        <f t="shared" ref="P46:P49" si="23">SUM(D46:O46)</f>
        <v>8640</v>
      </c>
      <c r="Q46" s="114">
        <f t="shared" si="12"/>
        <v>4.7877320732931938E-2</v>
      </c>
    </row>
    <row r="47" spans="1:17" x14ac:dyDescent="0.25">
      <c r="A47" s="9" t="s">
        <v>729</v>
      </c>
      <c r="B47" s="133">
        <v>3534.62</v>
      </c>
      <c r="C47" s="90">
        <v>315</v>
      </c>
      <c r="D47" s="115">
        <f t="shared" ref="D47:O47" si="24">C47</f>
        <v>315</v>
      </c>
      <c r="E47" s="115">
        <f t="shared" si="24"/>
        <v>315</v>
      </c>
      <c r="F47" s="115">
        <f t="shared" si="24"/>
        <v>315</v>
      </c>
      <c r="G47" s="115">
        <f t="shared" si="24"/>
        <v>315</v>
      </c>
      <c r="H47" s="115">
        <f t="shared" si="24"/>
        <v>315</v>
      </c>
      <c r="I47" s="115">
        <f t="shared" si="24"/>
        <v>315</v>
      </c>
      <c r="J47" s="115">
        <f t="shared" si="24"/>
        <v>315</v>
      </c>
      <c r="K47" s="115">
        <f t="shared" si="24"/>
        <v>315</v>
      </c>
      <c r="L47" s="115">
        <f t="shared" si="24"/>
        <v>315</v>
      </c>
      <c r="M47" s="115">
        <f t="shared" si="24"/>
        <v>315</v>
      </c>
      <c r="N47" s="115">
        <f t="shared" si="24"/>
        <v>315</v>
      </c>
      <c r="O47" s="115">
        <f t="shared" si="24"/>
        <v>315</v>
      </c>
      <c r="P47" s="95">
        <f t="shared" ref="P47" si="25">SUM(D47:O47)</f>
        <v>3780</v>
      </c>
      <c r="Q47" s="114">
        <f t="shared" si="12"/>
        <v>6.9421889764670563E-2</v>
      </c>
    </row>
    <row r="48" spans="1:17" x14ac:dyDescent="0.25">
      <c r="A48" s="9" t="s">
        <v>731</v>
      </c>
      <c r="B48" s="10">
        <v>1353.2400000000002</v>
      </c>
      <c r="C48" s="90">
        <v>120</v>
      </c>
      <c r="D48" s="115">
        <f t="shared" si="13"/>
        <v>120</v>
      </c>
      <c r="E48" s="115">
        <f t="shared" si="13"/>
        <v>120</v>
      </c>
      <c r="F48" s="115">
        <f t="shared" si="13"/>
        <v>120</v>
      </c>
      <c r="G48" s="115">
        <f t="shared" si="13"/>
        <v>120</v>
      </c>
      <c r="H48" s="115">
        <f t="shared" si="13"/>
        <v>120</v>
      </c>
      <c r="I48" s="115">
        <f t="shared" si="13"/>
        <v>120</v>
      </c>
      <c r="J48" s="115">
        <f t="shared" si="13"/>
        <v>120</v>
      </c>
      <c r="K48" s="115">
        <f t="shared" si="13"/>
        <v>120</v>
      </c>
      <c r="L48" s="115">
        <f t="shared" si="13"/>
        <v>120</v>
      </c>
      <c r="M48" s="115">
        <f t="shared" si="13"/>
        <v>120</v>
      </c>
      <c r="N48" s="115">
        <f t="shared" si="13"/>
        <v>120</v>
      </c>
      <c r="O48" s="115">
        <f t="shared" si="13"/>
        <v>120</v>
      </c>
      <c r="P48" s="95">
        <f t="shared" si="23"/>
        <v>1440</v>
      </c>
      <c r="Q48" s="114">
        <f t="shared" si="12"/>
        <v>6.4112795956371205E-2</v>
      </c>
    </row>
    <row r="49" spans="1:16298" x14ac:dyDescent="0.25">
      <c r="A49" s="9" t="s">
        <v>733</v>
      </c>
      <c r="B49" s="10">
        <v>2086.19</v>
      </c>
      <c r="C49" s="90">
        <v>185</v>
      </c>
      <c r="D49" s="115">
        <f t="shared" si="13"/>
        <v>185</v>
      </c>
      <c r="E49" s="115">
        <f t="shared" si="13"/>
        <v>185</v>
      </c>
      <c r="F49" s="115">
        <f t="shared" si="13"/>
        <v>185</v>
      </c>
      <c r="G49" s="115">
        <f t="shared" si="13"/>
        <v>185</v>
      </c>
      <c r="H49" s="115">
        <f t="shared" si="13"/>
        <v>185</v>
      </c>
      <c r="I49" s="115">
        <f t="shared" si="13"/>
        <v>185</v>
      </c>
      <c r="J49" s="115">
        <f t="shared" si="13"/>
        <v>185</v>
      </c>
      <c r="K49" s="115">
        <f t="shared" si="13"/>
        <v>185</v>
      </c>
      <c r="L49" s="115">
        <f t="shared" si="13"/>
        <v>185</v>
      </c>
      <c r="M49" s="115">
        <f t="shared" ref="M49:O49" si="26">L49</f>
        <v>185</v>
      </c>
      <c r="N49" s="115">
        <f t="shared" si="26"/>
        <v>185</v>
      </c>
      <c r="O49" s="115">
        <f t="shared" si="26"/>
        <v>185</v>
      </c>
      <c r="P49" s="95">
        <f t="shared" si="23"/>
        <v>2220</v>
      </c>
      <c r="Q49" s="114">
        <f t="shared" si="12"/>
        <v>6.4140850066388921E-2</v>
      </c>
    </row>
    <row r="50" spans="1:16298" ht="13.8" thickBot="1" x14ac:dyDescent="0.3">
      <c r="A50" s="106"/>
      <c r="B50" s="105"/>
      <c r="C50" s="90">
        <f t="shared" si="14"/>
        <v>0</v>
      </c>
      <c r="D50" s="115">
        <f t="shared" ref="D50:O50" si="27">C50</f>
        <v>0</v>
      </c>
      <c r="E50" s="115">
        <f t="shared" si="27"/>
        <v>0</v>
      </c>
      <c r="F50" s="115">
        <f t="shared" si="27"/>
        <v>0</v>
      </c>
      <c r="G50" s="115">
        <f t="shared" si="27"/>
        <v>0</v>
      </c>
      <c r="H50" s="115">
        <f t="shared" si="27"/>
        <v>0</v>
      </c>
      <c r="I50" s="115">
        <f t="shared" si="27"/>
        <v>0</v>
      </c>
      <c r="J50" s="115">
        <f t="shared" si="27"/>
        <v>0</v>
      </c>
      <c r="K50" s="115">
        <f t="shared" si="27"/>
        <v>0</v>
      </c>
      <c r="L50" s="115">
        <f t="shared" si="27"/>
        <v>0</v>
      </c>
      <c r="M50" s="115">
        <f t="shared" si="27"/>
        <v>0</v>
      </c>
      <c r="N50" s="115">
        <f t="shared" si="27"/>
        <v>0</v>
      </c>
      <c r="O50" s="115">
        <f t="shared" si="27"/>
        <v>0</v>
      </c>
      <c r="P50" s="95">
        <f t="shared" si="11"/>
        <v>0</v>
      </c>
      <c r="Q50" s="114"/>
    </row>
    <row r="51" spans="1:16298" ht="13.8" thickBot="1" x14ac:dyDescent="0.3">
      <c r="A51" s="107" t="s">
        <v>846</v>
      </c>
      <c r="B51" s="108">
        <f t="shared" ref="B51:O51" si="28">SUM(B23:B50)</f>
        <v>234410.02999999997</v>
      </c>
      <c r="C51" s="109">
        <f t="shared" si="28"/>
        <v>19605.894999999997</v>
      </c>
      <c r="D51" s="109">
        <f t="shared" si="28"/>
        <v>18556.004340277777</v>
      </c>
      <c r="E51" s="109">
        <f t="shared" si="28"/>
        <v>18556.004340277777</v>
      </c>
      <c r="F51" s="109">
        <f t="shared" si="28"/>
        <v>18556.004340277777</v>
      </c>
      <c r="G51" s="109">
        <f t="shared" si="28"/>
        <v>18556.004340277777</v>
      </c>
      <c r="H51" s="109">
        <f t="shared" si="28"/>
        <v>18556.004340277777</v>
      </c>
      <c r="I51" s="109">
        <f t="shared" si="28"/>
        <v>18556.004340277777</v>
      </c>
      <c r="J51" s="109">
        <f t="shared" si="28"/>
        <v>18556.004340277777</v>
      </c>
      <c r="K51" s="109">
        <f t="shared" si="28"/>
        <v>24681.004340277777</v>
      </c>
      <c r="L51" s="109">
        <f t="shared" si="28"/>
        <v>18556.004340277777</v>
      </c>
      <c r="M51" s="109">
        <f t="shared" si="28"/>
        <v>18556.004340277777</v>
      </c>
      <c r="N51" s="109">
        <f t="shared" si="28"/>
        <v>18556.004340277777</v>
      </c>
      <c r="O51" s="109">
        <f t="shared" si="28"/>
        <v>18556.004340277777</v>
      </c>
      <c r="P51" s="109">
        <f t="shared" si="11"/>
        <v>228797.05208333334</v>
      </c>
      <c r="Q51" s="114">
        <f t="shared" si="12"/>
        <v>-2.3945126907183201E-2</v>
      </c>
    </row>
    <row r="52" spans="1:16298" x14ac:dyDescent="0.25">
      <c r="A52" s="107"/>
      <c r="B52" s="112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1:16298" x14ac:dyDescent="0.25">
      <c r="A53" s="107" t="s">
        <v>847</v>
      </c>
      <c r="B53" s="112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6298" x14ac:dyDescent="0.25">
      <c r="A54" s="9" t="s">
        <v>50</v>
      </c>
      <c r="B54" s="10">
        <v>407000</v>
      </c>
      <c r="C54" s="90">
        <f t="shared" ref="C54" si="29">SUM(B54/12)</f>
        <v>33916.666666666664</v>
      </c>
      <c r="D54" s="115">
        <f t="shared" ref="D54:O54" si="30">C54</f>
        <v>33916.666666666664</v>
      </c>
      <c r="E54" s="115">
        <f t="shared" si="30"/>
        <v>33916.666666666664</v>
      </c>
      <c r="F54" s="115">
        <f t="shared" si="30"/>
        <v>33916.666666666664</v>
      </c>
      <c r="G54" s="115">
        <f t="shared" si="30"/>
        <v>33916.666666666664</v>
      </c>
      <c r="H54" s="115">
        <f t="shared" si="30"/>
        <v>33916.666666666664</v>
      </c>
      <c r="I54" s="115">
        <f t="shared" si="30"/>
        <v>33916.666666666664</v>
      </c>
      <c r="J54" s="115">
        <f t="shared" si="30"/>
        <v>33916.666666666664</v>
      </c>
      <c r="K54" s="115">
        <f t="shared" si="30"/>
        <v>33916.666666666664</v>
      </c>
      <c r="L54" s="115">
        <f t="shared" si="30"/>
        <v>33916.666666666664</v>
      </c>
      <c r="M54" s="115">
        <f t="shared" si="30"/>
        <v>33916.666666666664</v>
      </c>
      <c r="N54" s="115">
        <f t="shared" si="30"/>
        <v>33916.666666666664</v>
      </c>
      <c r="O54" s="115">
        <f t="shared" si="30"/>
        <v>33916.666666666664</v>
      </c>
      <c r="P54" s="95">
        <f t="shared" ref="P54" si="31">SUM(D54:O54)</f>
        <v>407000.00000000006</v>
      </c>
    </row>
    <row r="55" spans="1:16298" x14ac:dyDescent="0.25">
      <c r="A55" s="14" t="s">
        <v>848</v>
      </c>
      <c r="B55" s="105">
        <v>43155.22</v>
      </c>
      <c r="C55" s="90">
        <f t="shared" ref="C55:C56" si="32">SUM(B55/12)</f>
        <v>3596.2683333333334</v>
      </c>
      <c r="D55" s="115">
        <v>0</v>
      </c>
      <c r="E55" s="115">
        <f t="shared" ref="E55:O56" si="33">D55</f>
        <v>0</v>
      </c>
      <c r="F55" s="115">
        <f t="shared" si="33"/>
        <v>0</v>
      </c>
      <c r="G55" s="115">
        <f t="shared" si="33"/>
        <v>0</v>
      </c>
      <c r="H55" s="115">
        <f t="shared" si="33"/>
        <v>0</v>
      </c>
      <c r="I55" s="115">
        <f t="shared" si="33"/>
        <v>0</v>
      </c>
      <c r="J55" s="115">
        <f t="shared" si="33"/>
        <v>0</v>
      </c>
      <c r="K55" s="115">
        <f t="shared" si="33"/>
        <v>0</v>
      </c>
      <c r="L55" s="115">
        <f t="shared" si="33"/>
        <v>0</v>
      </c>
      <c r="M55" s="115">
        <f t="shared" si="33"/>
        <v>0</v>
      </c>
      <c r="N55" s="115">
        <f t="shared" si="33"/>
        <v>0</v>
      </c>
      <c r="O55" s="115">
        <f t="shared" si="33"/>
        <v>0</v>
      </c>
      <c r="P55" s="95">
        <f t="shared" ref="P55:P56" si="34">SUM(D55:O55)</f>
        <v>0</v>
      </c>
      <c r="Q55" s="106"/>
      <c r="R55" s="105"/>
      <c r="S55" s="90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95"/>
      <c r="AG55" s="106"/>
      <c r="AH55" s="105"/>
      <c r="AI55" s="90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95"/>
      <c r="AW55" s="106"/>
      <c r="AX55" s="105"/>
      <c r="AY55" s="90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95"/>
      <c r="BM55" s="106"/>
      <c r="BN55" s="105"/>
      <c r="BO55" s="90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95"/>
      <c r="CC55" s="106"/>
      <c r="CD55" s="105"/>
      <c r="CE55" s="90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95"/>
      <c r="CS55" s="106"/>
      <c r="CT55" s="105"/>
      <c r="CU55" s="90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95"/>
      <c r="DI55" s="106"/>
      <c r="DJ55" s="105"/>
      <c r="DK55" s="90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95"/>
      <c r="DY55" s="106"/>
      <c r="DZ55" s="105"/>
      <c r="EA55" s="90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95"/>
      <c r="EO55" s="106"/>
      <c r="EP55" s="105"/>
      <c r="EQ55" s="90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95"/>
      <c r="FE55" s="106"/>
      <c r="FF55" s="105"/>
      <c r="FG55" s="90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95"/>
      <c r="FU55" s="106"/>
      <c r="FV55" s="105"/>
      <c r="FW55" s="90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95"/>
      <c r="GK55" s="106"/>
      <c r="GL55" s="105"/>
      <c r="GM55" s="90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95"/>
      <c r="HA55" s="106"/>
      <c r="HB55" s="105"/>
      <c r="HC55" s="90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95"/>
      <c r="HQ55" s="106"/>
      <c r="HR55" s="105"/>
      <c r="HS55" s="90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95"/>
      <c r="IG55" s="106"/>
      <c r="IH55" s="105"/>
      <c r="II55" s="90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95"/>
      <c r="IW55" s="106"/>
      <c r="IX55" s="105"/>
      <c r="IY55" s="90"/>
      <c r="IZ55" s="115"/>
      <c r="JA55" s="115"/>
      <c r="JB55" s="115"/>
      <c r="JC55" s="115"/>
      <c r="JD55" s="115"/>
      <c r="JE55" s="115"/>
      <c r="JF55" s="115"/>
      <c r="JG55" s="115"/>
      <c r="JH55" s="115"/>
      <c r="JI55" s="115"/>
      <c r="JJ55" s="115"/>
      <c r="JK55" s="115"/>
      <c r="JL55" s="95"/>
      <c r="JM55" s="106"/>
      <c r="JN55" s="105"/>
      <c r="JO55" s="90"/>
      <c r="JP55" s="115"/>
      <c r="JQ55" s="115"/>
      <c r="JR55" s="115"/>
      <c r="JS55" s="115"/>
      <c r="JT55" s="115"/>
      <c r="JU55" s="115"/>
      <c r="JV55" s="115"/>
      <c r="JW55" s="115"/>
      <c r="JX55" s="115"/>
      <c r="JY55" s="115"/>
      <c r="JZ55" s="115"/>
      <c r="KA55" s="115"/>
      <c r="KB55" s="95"/>
      <c r="KC55" s="106"/>
      <c r="KD55" s="105"/>
      <c r="KE55" s="90"/>
      <c r="KF55" s="115"/>
      <c r="KG55" s="115"/>
      <c r="KH55" s="115"/>
      <c r="KI55" s="115"/>
      <c r="KJ55" s="115"/>
      <c r="KK55" s="115"/>
      <c r="KL55" s="115"/>
      <c r="KM55" s="115"/>
      <c r="KN55" s="115"/>
      <c r="KO55" s="115"/>
      <c r="KP55" s="115"/>
      <c r="KQ55" s="115"/>
      <c r="KR55" s="95"/>
      <c r="KS55" s="106"/>
      <c r="KT55" s="105"/>
      <c r="KU55" s="90"/>
      <c r="KV55" s="115"/>
      <c r="KW55" s="115"/>
      <c r="KX55" s="115"/>
      <c r="KY55" s="115"/>
      <c r="KZ55" s="115"/>
      <c r="LA55" s="115"/>
      <c r="LB55" s="115"/>
      <c r="LC55" s="115"/>
      <c r="LD55" s="115"/>
      <c r="LE55" s="115"/>
      <c r="LF55" s="115"/>
      <c r="LG55" s="115"/>
      <c r="LH55" s="95"/>
      <c r="LI55" s="106"/>
      <c r="LJ55" s="105"/>
      <c r="LK55" s="90"/>
      <c r="LL55" s="115"/>
      <c r="LM55" s="115"/>
      <c r="LN55" s="115"/>
      <c r="LO55" s="115"/>
      <c r="LP55" s="115"/>
      <c r="LQ55" s="115"/>
      <c r="LR55" s="115"/>
      <c r="LS55" s="115"/>
      <c r="LT55" s="115"/>
      <c r="LU55" s="115"/>
      <c r="LV55" s="115"/>
      <c r="LW55" s="115"/>
      <c r="LX55" s="95"/>
      <c r="LY55" s="106"/>
      <c r="LZ55" s="105"/>
      <c r="MA55" s="90"/>
      <c r="MB55" s="115"/>
      <c r="MC55" s="115"/>
      <c r="MD55" s="115"/>
      <c r="ME55" s="115"/>
      <c r="MF55" s="115"/>
      <c r="MG55" s="115"/>
      <c r="MH55" s="115"/>
      <c r="MI55" s="115"/>
      <c r="MJ55" s="115"/>
      <c r="MK55" s="115"/>
      <c r="ML55" s="115"/>
      <c r="MM55" s="115"/>
      <c r="MN55" s="95"/>
      <c r="MO55" s="106"/>
      <c r="MP55" s="105"/>
      <c r="MQ55" s="90"/>
      <c r="MR55" s="115"/>
      <c r="MS55" s="115"/>
      <c r="MT55" s="115"/>
      <c r="MU55" s="115"/>
      <c r="MV55" s="115"/>
      <c r="MW55" s="115"/>
      <c r="MX55" s="115"/>
      <c r="MY55" s="115"/>
      <c r="MZ55" s="115"/>
      <c r="NA55" s="115"/>
      <c r="NB55" s="115"/>
      <c r="NC55" s="115"/>
      <c r="ND55" s="95"/>
      <c r="NE55" s="106"/>
      <c r="NF55" s="105"/>
      <c r="NG55" s="90"/>
      <c r="NH55" s="115"/>
      <c r="NI55" s="115"/>
      <c r="NJ55" s="115"/>
      <c r="NK55" s="115"/>
      <c r="NL55" s="115"/>
      <c r="NM55" s="115"/>
      <c r="NN55" s="115"/>
      <c r="NO55" s="115"/>
      <c r="NP55" s="115"/>
      <c r="NQ55" s="115"/>
      <c r="NR55" s="115"/>
      <c r="NS55" s="115"/>
      <c r="NT55" s="95"/>
      <c r="NU55" s="106"/>
      <c r="NV55" s="105"/>
      <c r="NW55" s="90"/>
      <c r="NX55" s="115"/>
      <c r="NY55" s="115"/>
      <c r="NZ55" s="115"/>
      <c r="OA55" s="115"/>
      <c r="OB55" s="115"/>
      <c r="OC55" s="115"/>
      <c r="OD55" s="115"/>
      <c r="OE55" s="115"/>
      <c r="OF55" s="115"/>
      <c r="OG55" s="115"/>
      <c r="OH55" s="115"/>
      <c r="OI55" s="115"/>
      <c r="OJ55" s="95"/>
      <c r="OK55" s="106"/>
      <c r="OL55" s="105"/>
      <c r="OM55" s="90"/>
      <c r="ON55" s="115"/>
      <c r="OO55" s="115"/>
      <c r="OP55" s="115"/>
      <c r="OQ55" s="115"/>
      <c r="OR55" s="115"/>
      <c r="OS55" s="115"/>
      <c r="OT55" s="115"/>
      <c r="OU55" s="115"/>
      <c r="OV55" s="115"/>
      <c r="OW55" s="115"/>
      <c r="OX55" s="115"/>
      <c r="OY55" s="115"/>
      <c r="OZ55" s="95"/>
      <c r="PA55" s="106"/>
      <c r="PB55" s="105"/>
      <c r="PC55" s="90"/>
      <c r="PD55" s="115"/>
      <c r="PE55" s="115"/>
      <c r="PF55" s="115"/>
      <c r="PG55" s="115"/>
      <c r="PH55" s="115"/>
      <c r="PI55" s="115"/>
      <c r="PJ55" s="115"/>
      <c r="PK55" s="115"/>
      <c r="PL55" s="115"/>
      <c r="PM55" s="115"/>
      <c r="PN55" s="115"/>
      <c r="PO55" s="115"/>
      <c r="PP55" s="95"/>
      <c r="PQ55" s="106"/>
      <c r="PR55" s="105"/>
      <c r="PS55" s="90"/>
      <c r="PT55" s="115"/>
      <c r="PU55" s="115"/>
      <c r="PV55" s="115"/>
      <c r="PW55" s="115"/>
      <c r="PX55" s="115"/>
      <c r="PY55" s="115"/>
      <c r="PZ55" s="115"/>
      <c r="QA55" s="115"/>
      <c r="QB55" s="115"/>
      <c r="QC55" s="115"/>
      <c r="QD55" s="115"/>
      <c r="QE55" s="115"/>
      <c r="QF55" s="95"/>
      <c r="QG55" s="106"/>
      <c r="QH55" s="105"/>
      <c r="QI55" s="90"/>
      <c r="QJ55" s="115"/>
      <c r="QK55" s="115"/>
      <c r="QL55" s="115"/>
      <c r="QM55" s="115"/>
      <c r="QN55" s="115"/>
      <c r="QO55" s="115"/>
      <c r="QP55" s="115"/>
      <c r="QQ55" s="115"/>
      <c r="QR55" s="115"/>
      <c r="QS55" s="115"/>
      <c r="QT55" s="115"/>
      <c r="QU55" s="115"/>
      <c r="QV55" s="95"/>
      <c r="QW55" s="106"/>
      <c r="QX55" s="105"/>
      <c r="QY55" s="90"/>
      <c r="QZ55" s="115"/>
      <c r="RA55" s="115"/>
      <c r="RB55" s="115"/>
      <c r="RC55" s="115"/>
      <c r="RD55" s="115"/>
      <c r="RE55" s="115"/>
      <c r="RF55" s="115"/>
      <c r="RG55" s="115"/>
      <c r="RH55" s="115"/>
      <c r="RI55" s="115"/>
      <c r="RJ55" s="115"/>
      <c r="RK55" s="115"/>
      <c r="RL55" s="95"/>
      <c r="RM55" s="106"/>
      <c r="RN55" s="105"/>
      <c r="RO55" s="90"/>
      <c r="RP55" s="115"/>
      <c r="RQ55" s="115"/>
      <c r="RR55" s="115"/>
      <c r="RS55" s="115"/>
      <c r="RT55" s="115"/>
      <c r="RU55" s="115"/>
      <c r="RV55" s="115"/>
      <c r="RW55" s="115"/>
      <c r="RX55" s="115"/>
      <c r="RY55" s="115"/>
      <c r="RZ55" s="115"/>
      <c r="SA55" s="115"/>
      <c r="SB55" s="95"/>
      <c r="SC55" s="106"/>
      <c r="SD55" s="105"/>
      <c r="SE55" s="90"/>
      <c r="SF55" s="115"/>
      <c r="SG55" s="115"/>
      <c r="SH55" s="115"/>
      <c r="SI55" s="115"/>
      <c r="SJ55" s="115"/>
      <c r="SK55" s="115"/>
      <c r="SL55" s="115"/>
      <c r="SM55" s="115"/>
      <c r="SN55" s="115"/>
      <c r="SO55" s="115"/>
      <c r="SP55" s="115"/>
      <c r="SQ55" s="115"/>
      <c r="SR55" s="95"/>
      <c r="SS55" s="106"/>
      <c r="ST55" s="105"/>
      <c r="SU55" s="90"/>
      <c r="SV55" s="115"/>
      <c r="SW55" s="115"/>
      <c r="SX55" s="115"/>
      <c r="SY55" s="115"/>
      <c r="SZ55" s="115"/>
      <c r="TA55" s="115"/>
      <c r="TB55" s="115"/>
      <c r="TC55" s="115"/>
      <c r="TD55" s="115"/>
      <c r="TE55" s="115"/>
      <c r="TF55" s="115"/>
      <c r="TG55" s="115"/>
      <c r="TH55" s="95"/>
      <c r="TI55" s="106"/>
      <c r="TJ55" s="105"/>
      <c r="TK55" s="90"/>
      <c r="TL55" s="115"/>
      <c r="TM55" s="115"/>
      <c r="TN55" s="115"/>
      <c r="TO55" s="115"/>
      <c r="TP55" s="115"/>
      <c r="TQ55" s="115"/>
      <c r="TR55" s="115"/>
      <c r="TS55" s="115"/>
      <c r="TT55" s="115"/>
      <c r="TU55" s="115"/>
      <c r="TV55" s="115"/>
      <c r="TW55" s="115"/>
      <c r="TX55" s="95"/>
      <c r="TY55" s="106"/>
      <c r="TZ55" s="105"/>
      <c r="UA55" s="90"/>
      <c r="UB55" s="115"/>
      <c r="UC55" s="115"/>
      <c r="UD55" s="115"/>
      <c r="UE55" s="115"/>
      <c r="UF55" s="115"/>
      <c r="UG55" s="115"/>
      <c r="UH55" s="115"/>
      <c r="UI55" s="115"/>
      <c r="UJ55" s="115"/>
      <c r="UK55" s="115"/>
      <c r="UL55" s="115"/>
      <c r="UM55" s="115"/>
      <c r="UN55" s="95"/>
      <c r="UO55" s="106"/>
      <c r="UP55" s="105"/>
      <c r="UQ55" s="90"/>
      <c r="UR55" s="115"/>
      <c r="US55" s="115"/>
      <c r="UT55" s="115"/>
      <c r="UU55" s="115"/>
      <c r="UV55" s="115"/>
      <c r="UW55" s="115"/>
      <c r="UX55" s="115"/>
      <c r="UY55" s="115"/>
      <c r="UZ55" s="115"/>
      <c r="VA55" s="115"/>
      <c r="VB55" s="115"/>
      <c r="VC55" s="115"/>
      <c r="VD55" s="95"/>
      <c r="VE55" s="106"/>
      <c r="VF55" s="105"/>
      <c r="VG55" s="90"/>
      <c r="VH55" s="115"/>
      <c r="VI55" s="115"/>
      <c r="VJ55" s="115"/>
      <c r="VK55" s="115"/>
      <c r="VL55" s="115"/>
      <c r="VM55" s="115"/>
      <c r="VN55" s="115"/>
      <c r="VO55" s="115"/>
      <c r="VP55" s="115"/>
      <c r="VQ55" s="115"/>
      <c r="VR55" s="115"/>
      <c r="VS55" s="115"/>
      <c r="VT55" s="95"/>
      <c r="VU55" s="106"/>
      <c r="VV55" s="105"/>
      <c r="VW55" s="90"/>
      <c r="VX55" s="115"/>
      <c r="VY55" s="115"/>
      <c r="VZ55" s="115"/>
      <c r="WA55" s="115"/>
      <c r="WB55" s="115"/>
      <c r="WC55" s="115"/>
      <c r="WD55" s="115"/>
      <c r="WE55" s="115"/>
      <c r="WF55" s="115"/>
      <c r="WG55" s="115"/>
      <c r="WH55" s="115"/>
      <c r="WI55" s="115"/>
      <c r="WJ55" s="95"/>
      <c r="WK55" s="106"/>
      <c r="WL55" s="105"/>
      <c r="WM55" s="90"/>
      <c r="WN55" s="115"/>
      <c r="WO55" s="115"/>
      <c r="WP55" s="115"/>
      <c r="WQ55" s="115"/>
      <c r="WR55" s="115"/>
      <c r="WS55" s="115"/>
      <c r="WT55" s="115"/>
      <c r="WU55" s="115"/>
      <c r="WV55" s="115"/>
      <c r="WW55" s="115"/>
      <c r="WX55" s="115"/>
      <c r="WY55" s="115"/>
      <c r="WZ55" s="95"/>
      <c r="XA55" s="106"/>
      <c r="XB55" s="105"/>
      <c r="XC55" s="90"/>
      <c r="XD55" s="115"/>
      <c r="XE55" s="115"/>
      <c r="XF55" s="115"/>
      <c r="XG55" s="115"/>
      <c r="XH55" s="115"/>
      <c r="XI55" s="115"/>
      <c r="XJ55" s="115"/>
      <c r="XK55" s="115"/>
      <c r="XL55" s="115"/>
      <c r="XM55" s="115"/>
      <c r="XN55" s="115"/>
      <c r="XO55" s="115"/>
      <c r="XP55" s="95"/>
      <c r="XQ55" s="106"/>
      <c r="XR55" s="105"/>
      <c r="XS55" s="90"/>
      <c r="XT55" s="115"/>
      <c r="XU55" s="115"/>
      <c r="XV55" s="115"/>
      <c r="XW55" s="115"/>
      <c r="XX55" s="115"/>
      <c r="XY55" s="115"/>
      <c r="XZ55" s="115"/>
      <c r="YA55" s="115"/>
      <c r="YB55" s="115"/>
      <c r="YC55" s="115"/>
      <c r="YD55" s="115"/>
      <c r="YE55" s="115"/>
      <c r="YF55" s="95"/>
      <c r="YG55" s="106"/>
      <c r="YH55" s="105"/>
      <c r="YI55" s="90"/>
      <c r="YJ55" s="115"/>
      <c r="YK55" s="115"/>
      <c r="YL55" s="115"/>
      <c r="YM55" s="115"/>
      <c r="YN55" s="115"/>
      <c r="YO55" s="115"/>
      <c r="YP55" s="115"/>
      <c r="YQ55" s="115"/>
      <c r="YR55" s="115"/>
      <c r="YS55" s="115"/>
      <c r="YT55" s="115"/>
      <c r="YU55" s="115"/>
      <c r="YV55" s="95"/>
      <c r="YW55" s="106"/>
      <c r="YX55" s="105"/>
      <c r="YY55" s="90"/>
      <c r="YZ55" s="115"/>
      <c r="ZA55" s="115"/>
      <c r="ZB55" s="115"/>
      <c r="ZC55" s="115"/>
      <c r="ZD55" s="115"/>
      <c r="ZE55" s="115"/>
      <c r="ZF55" s="115"/>
      <c r="ZG55" s="115"/>
      <c r="ZH55" s="115"/>
      <c r="ZI55" s="115"/>
      <c r="ZJ55" s="115"/>
      <c r="ZK55" s="115"/>
      <c r="ZL55" s="95"/>
      <c r="ZM55" s="106"/>
      <c r="ZN55" s="105"/>
      <c r="ZO55" s="90"/>
      <c r="ZP55" s="115"/>
      <c r="ZQ55" s="115"/>
      <c r="ZR55" s="115"/>
      <c r="ZS55" s="115"/>
      <c r="ZT55" s="115"/>
      <c r="ZU55" s="115"/>
      <c r="ZV55" s="115"/>
      <c r="ZW55" s="115"/>
      <c r="ZX55" s="115"/>
      <c r="ZY55" s="115"/>
      <c r="ZZ55" s="115"/>
      <c r="AAA55" s="115"/>
      <c r="AAB55" s="95"/>
      <c r="AAC55" s="106"/>
      <c r="AAD55" s="105"/>
      <c r="AAE55" s="90"/>
      <c r="AAF55" s="115"/>
      <c r="AAG55" s="115"/>
      <c r="AAH55" s="115"/>
      <c r="AAI55" s="115"/>
      <c r="AAJ55" s="115"/>
      <c r="AAK55" s="115"/>
      <c r="AAL55" s="115"/>
      <c r="AAM55" s="115"/>
      <c r="AAN55" s="115"/>
      <c r="AAO55" s="115"/>
      <c r="AAP55" s="115"/>
      <c r="AAQ55" s="115"/>
      <c r="AAR55" s="95"/>
      <c r="AAS55" s="106"/>
      <c r="AAT55" s="105"/>
      <c r="AAU55" s="90"/>
      <c r="AAV55" s="115"/>
      <c r="AAW55" s="115"/>
      <c r="AAX55" s="115"/>
      <c r="AAY55" s="115"/>
      <c r="AAZ55" s="115"/>
      <c r="ABA55" s="115"/>
      <c r="ABB55" s="115"/>
      <c r="ABC55" s="115"/>
      <c r="ABD55" s="115"/>
      <c r="ABE55" s="115"/>
      <c r="ABF55" s="115"/>
      <c r="ABG55" s="115"/>
      <c r="ABH55" s="95"/>
      <c r="ABI55" s="106"/>
      <c r="ABJ55" s="105"/>
      <c r="ABK55" s="90"/>
      <c r="ABL55" s="115"/>
      <c r="ABM55" s="115"/>
      <c r="ABN55" s="115"/>
      <c r="ABO55" s="115"/>
      <c r="ABP55" s="115"/>
      <c r="ABQ55" s="115"/>
      <c r="ABR55" s="115"/>
      <c r="ABS55" s="115"/>
      <c r="ABT55" s="115"/>
      <c r="ABU55" s="115"/>
      <c r="ABV55" s="115"/>
      <c r="ABW55" s="115"/>
      <c r="ABX55" s="95"/>
      <c r="ABY55" s="106"/>
      <c r="ABZ55" s="105"/>
      <c r="ACA55" s="90"/>
      <c r="ACB55" s="115"/>
      <c r="ACC55" s="115"/>
      <c r="ACD55" s="115"/>
      <c r="ACE55" s="115"/>
      <c r="ACF55" s="115"/>
      <c r="ACG55" s="115"/>
      <c r="ACH55" s="115"/>
      <c r="ACI55" s="115"/>
      <c r="ACJ55" s="115"/>
      <c r="ACK55" s="115"/>
      <c r="ACL55" s="115"/>
      <c r="ACM55" s="115"/>
      <c r="ACN55" s="95"/>
      <c r="ACO55" s="106"/>
      <c r="ACP55" s="105"/>
      <c r="ACQ55" s="90"/>
      <c r="ACR55" s="115"/>
      <c r="ACS55" s="115"/>
      <c r="ACT55" s="115"/>
      <c r="ACU55" s="115"/>
      <c r="ACV55" s="115"/>
      <c r="ACW55" s="115"/>
      <c r="ACX55" s="115"/>
      <c r="ACY55" s="115"/>
      <c r="ACZ55" s="115"/>
      <c r="ADA55" s="115"/>
      <c r="ADB55" s="115"/>
      <c r="ADC55" s="115"/>
      <c r="ADD55" s="95"/>
      <c r="ADE55" s="106"/>
      <c r="ADF55" s="105"/>
      <c r="ADG55" s="90"/>
      <c r="ADH55" s="115"/>
      <c r="ADI55" s="115"/>
      <c r="ADJ55" s="115"/>
      <c r="ADK55" s="115"/>
      <c r="ADL55" s="115"/>
      <c r="ADM55" s="115"/>
      <c r="ADN55" s="115"/>
      <c r="ADO55" s="115"/>
      <c r="ADP55" s="115"/>
      <c r="ADQ55" s="115"/>
      <c r="ADR55" s="115"/>
      <c r="ADS55" s="115"/>
      <c r="ADT55" s="95"/>
      <c r="ADU55" s="106"/>
      <c r="ADV55" s="105"/>
      <c r="ADW55" s="90"/>
      <c r="ADX55" s="115"/>
      <c r="ADY55" s="115"/>
      <c r="ADZ55" s="115"/>
      <c r="AEA55" s="115"/>
      <c r="AEB55" s="115"/>
      <c r="AEC55" s="115"/>
      <c r="AED55" s="115"/>
      <c r="AEE55" s="115"/>
      <c r="AEF55" s="115"/>
      <c r="AEG55" s="115"/>
      <c r="AEH55" s="115"/>
      <c r="AEI55" s="115"/>
      <c r="AEJ55" s="95"/>
      <c r="AEK55" s="106"/>
      <c r="AEL55" s="105"/>
      <c r="AEM55" s="90"/>
      <c r="AEN55" s="115"/>
      <c r="AEO55" s="115"/>
      <c r="AEP55" s="115"/>
      <c r="AEQ55" s="115"/>
      <c r="AER55" s="115"/>
      <c r="AES55" s="115"/>
      <c r="AET55" s="115"/>
      <c r="AEU55" s="115"/>
      <c r="AEV55" s="115"/>
      <c r="AEW55" s="115"/>
      <c r="AEX55" s="115"/>
      <c r="AEY55" s="115"/>
      <c r="AEZ55" s="95"/>
      <c r="AFA55" s="106"/>
      <c r="AFB55" s="105"/>
      <c r="AFC55" s="90"/>
      <c r="AFD55" s="115"/>
      <c r="AFE55" s="115"/>
      <c r="AFF55" s="115"/>
      <c r="AFG55" s="115"/>
      <c r="AFH55" s="115"/>
      <c r="AFI55" s="115"/>
      <c r="AFJ55" s="115"/>
      <c r="AFK55" s="115"/>
      <c r="AFL55" s="115"/>
      <c r="AFM55" s="115"/>
      <c r="AFN55" s="115"/>
      <c r="AFO55" s="115"/>
      <c r="AFP55" s="95"/>
      <c r="AFQ55" s="106"/>
      <c r="AFR55" s="105"/>
      <c r="AFS55" s="90"/>
      <c r="AFT55" s="115"/>
      <c r="AFU55" s="115"/>
      <c r="AFV55" s="115"/>
      <c r="AFW55" s="115"/>
      <c r="AFX55" s="115"/>
      <c r="AFY55" s="115"/>
      <c r="AFZ55" s="115"/>
      <c r="AGA55" s="115"/>
      <c r="AGB55" s="115"/>
      <c r="AGC55" s="115"/>
      <c r="AGD55" s="115">
        <v>0</v>
      </c>
      <c r="AGE55" s="115">
        <f t="shared" ref="AGE55:AGO56" si="35">AGD55</f>
        <v>0</v>
      </c>
      <c r="AGF55" s="115">
        <f t="shared" si="35"/>
        <v>0</v>
      </c>
      <c r="AGG55" s="115">
        <f t="shared" si="35"/>
        <v>0</v>
      </c>
      <c r="AGH55" s="115">
        <f t="shared" si="35"/>
        <v>0</v>
      </c>
      <c r="AGI55" s="115">
        <f t="shared" si="35"/>
        <v>0</v>
      </c>
      <c r="AGJ55" s="115">
        <f t="shared" si="35"/>
        <v>0</v>
      </c>
      <c r="AGK55" s="115">
        <f t="shared" si="35"/>
        <v>0</v>
      </c>
      <c r="AGL55" s="115">
        <f t="shared" si="35"/>
        <v>0</v>
      </c>
      <c r="AGM55" s="115">
        <f t="shared" si="35"/>
        <v>0</v>
      </c>
      <c r="AGN55" s="115">
        <f t="shared" si="35"/>
        <v>0</v>
      </c>
      <c r="AGO55" s="115">
        <f t="shared" si="35"/>
        <v>0</v>
      </c>
      <c r="AGP55" s="95">
        <f t="shared" ref="AGP55:AGP56" si="36">SUM(AGD55:AGO55)</f>
        <v>0</v>
      </c>
      <c r="AGQ55" s="106" t="s">
        <v>848</v>
      </c>
      <c r="AGR55" s="105">
        <v>9491.7000000000007</v>
      </c>
      <c r="AGS55" s="90">
        <f t="shared" ref="AGS55:AGS56" si="37">SUM(AGR55/12)</f>
        <v>790.97500000000002</v>
      </c>
      <c r="AGT55" s="115">
        <v>0</v>
      </c>
      <c r="AGU55" s="115">
        <f t="shared" ref="AGU55:AHE56" si="38">AGT55</f>
        <v>0</v>
      </c>
      <c r="AGV55" s="115">
        <f t="shared" si="38"/>
        <v>0</v>
      </c>
      <c r="AGW55" s="115">
        <f t="shared" si="38"/>
        <v>0</v>
      </c>
      <c r="AGX55" s="115">
        <f t="shared" si="38"/>
        <v>0</v>
      </c>
      <c r="AGY55" s="115">
        <f t="shared" si="38"/>
        <v>0</v>
      </c>
      <c r="AGZ55" s="115">
        <f t="shared" si="38"/>
        <v>0</v>
      </c>
      <c r="AHA55" s="115">
        <f t="shared" si="38"/>
        <v>0</v>
      </c>
      <c r="AHB55" s="115">
        <f t="shared" si="38"/>
        <v>0</v>
      </c>
      <c r="AHC55" s="115">
        <f t="shared" si="38"/>
        <v>0</v>
      </c>
      <c r="AHD55" s="115">
        <f t="shared" si="38"/>
        <v>0</v>
      </c>
      <c r="AHE55" s="115">
        <f t="shared" si="38"/>
        <v>0</v>
      </c>
      <c r="AHF55" s="95">
        <f t="shared" ref="AHF55:AHF56" si="39">SUM(AGT55:AHE55)</f>
        <v>0</v>
      </c>
      <c r="AHG55" s="106" t="s">
        <v>848</v>
      </c>
      <c r="AHH55" s="105">
        <v>9491.7000000000007</v>
      </c>
      <c r="AHI55" s="90">
        <f t="shared" ref="AHI55:AHI56" si="40">SUM(AHH55/12)</f>
        <v>790.97500000000002</v>
      </c>
      <c r="AHJ55" s="115">
        <v>0</v>
      </c>
      <c r="AHK55" s="115">
        <f t="shared" ref="AHK55:AHU56" si="41">AHJ55</f>
        <v>0</v>
      </c>
      <c r="AHL55" s="115">
        <f t="shared" si="41"/>
        <v>0</v>
      </c>
      <c r="AHM55" s="115">
        <f t="shared" si="41"/>
        <v>0</v>
      </c>
      <c r="AHN55" s="115">
        <f t="shared" si="41"/>
        <v>0</v>
      </c>
      <c r="AHO55" s="115">
        <f t="shared" si="41"/>
        <v>0</v>
      </c>
      <c r="AHP55" s="115">
        <f t="shared" si="41"/>
        <v>0</v>
      </c>
      <c r="AHQ55" s="115">
        <f t="shared" si="41"/>
        <v>0</v>
      </c>
      <c r="AHR55" s="115">
        <f t="shared" si="41"/>
        <v>0</v>
      </c>
      <c r="AHS55" s="115">
        <f t="shared" si="41"/>
        <v>0</v>
      </c>
      <c r="AHT55" s="115">
        <f t="shared" si="41"/>
        <v>0</v>
      </c>
      <c r="AHU55" s="115">
        <f t="shared" si="41"/>
        <v>0</v>
      </c>
      <c r="AHV55" s="95">
        <f t="shared" ref="AHV55:AHV56" si="42">SUM(AHJ55:AHU55)</f>
        <v>0</v>
      </c>
      <c r="AHW55" s="106" t="s">
        <v>848</v>
      </c>
      <c r="AHX55" s="105">
        <v>9491.7000000000007</v>
      </c>
      <c r="AHY55" s="90">
        <f t="shared" ref="AHY55:AHY56" si="43">SUM(AHX55/12)</f>
        <v>790.97500000000002</v>
      </c>
      <c r="AHZ55" s="115">
        <v>0</v>
      </c>
      <c r="AIA55" s="115">
        <f t="shared" ref="AIA55:AIK56" si="44">AHZ55</f>
        <v>0</v>
      </c>
      <c r="AIB55" s="115">
        <f t="shared" si="44"/>
        <v>0</v>
      </c>
      <c r="AIC55" s="115">
        <f t="shared" si="44"/>
        <v>0</v>
      </c>
      <c r="AID55" s="115">
        <f t="shared" si="44"/>
        <v>0</v>
      </c>
      <c r="AIE55" s="115">
        <f t="shared" si="44"/>
        <v>0</v>
      </c>
      <c r="AIF55" s="115">
        <f t="shared" si="44"/>
        <v>0</v>
      </c>
      <c r="AIG55" s="115">
        <f t="shared" si="44"/>
        <v>0</v>
      </c>
      <c r="AIH55" s="115">
        <f t="shared" si="44"/>
        <v>0</v>
      </c>
      <c r="AII55" s="115">
        <f t="shared" si="44"/>
        <v>0</v>
      </c>
      <c r="AIJ55" s="115">
        <f t="shared" si="44"/>
        <v>0</v>
      </c>
      <c r="AIK55" s="115">
        <f t="shared" si="44"/>
        <v>0</v>
      </c>
      <c r="AIL55" s="95">
        <f t="shared" ref="AIL55:AIL56" si="45">SUM(AHZ55:AIK55)</f>
        <v>0</v>
      </c>
      <c r="AIM55" s="106" t="s">
        <v>848</v>
      </c>
      <c r="AIN55" s="105">
        <v>9491.7000000000007</v>
      </c>
      <c r="AIO55" s="90">
        <f t="shared" ref="AIO55:AIO56" si="46">SUM(AIN55/12)</f>
        <v>790.97500000000002</v>
      </c>
      <c r="AIP55" s="115">
        <v>0</v>
      </c>
      <c r="AIQ55" s="115">
        <f t="shared" ref="AIQ55:AJA56" si="47">AIP55</f>
        <v>0</v>
      </c>
      <c r="AIR55" s="115">
        <f t="shared" si="47"/>
        <v>0</v>
      </c>
      <c r="AIS55" s="115">
        <f t="shared" si="47"/>
        <v>0</v>
      </c>
      <c r="AIT55" s="115">
        <f t="shared" si="47"/>
        <v>0</v>
      </c>
      <c r="AIU55" s="115">
        <f t="shared" si="47"/>
        <v>0</v>
      </c>
      <c r="AIV55" s="115">
        <f t="shared" si="47"/>
        <v>0</v>
      </c>
      <c r="AIW55" s="115">
        <f t="shared" si="47"/>
        <v>0</v>
      </c>
      <c r="AIX55" s="115">
        <f t="shared" si="47"/>
        <v>0</v>
      </c>
      <c r="AIY55" s="115">
        <f t="shared" si="47"/>
        <v>0</v>
      </c>
      <c r="AIZ55" s="115">
        <f t="shared" si="47"/>
        <v>0</v>
      </c>
      <c r="AJA55" s="115">
        <f t="shared" si="47"/>
        <v>0</v>
      </c>
      <c r="AJB55" s="95">
        <f t="shared" ref="AJB55:AJB56" si="48">SUM(AIP55:AJA55)</f>
        <v>0</v>
      </c>
      <c r="AJC55" s="106" t="s">
        <v>848</v>
      </c>
      <c r="AJD55" s="105">
        <v>9491.7000000000007</v>
      </c>
      <c r="AJE55" s="90">
        <f t="shared" ref="AJE55:AJE56" si="49">SUM(AJD55/12)</f>
        <v>790.97500000000002</v>
      </c>
      <c r="AJF55" s="115">
        <v>0</v>
      </c>
      <c r="AJG55" s="115">
        <f t="shared" ref="AJG55:AJQ56" si="50">AJF55</f>
        <v>0</v>
      </c>
      <c r="AJH55" s="115">
        <f t="shared" si="50"/>
        <v>0</v>
      </c>
      <c r="AJI55" s="115">
        <f t="shared" si="50"/>
        <v>0</v>
      </c>
      <c r="AJJ55" s="115">
        <f t="shared" si="50"/>
        <v>0</v>
      </c>
      <c r="AJK55" s="115">
        <f t="shared" si="50"/>
        <v>0</v>
      </c>
      <c r="AJL55" s="115">
        <f t="shared" si="50"/>
        <v>0</v>
      </c>
      <c r="AJM55" s="115">
        <f t="shared" si="50"/>
        <v>0</v>
      </c>
      <c r="AJN55" s="115">
        <f t="shared" si="50"/>
        <v>0</v>
      </c>
      <c r="AJO55" s="115">
        <f t="shared" si="50"/>
        <v>0</v>
      </c>
      <c r="AJP55" s="115">
        <f t="shared" si="50"/>
        <v>0</v>
      </c>
      <c r="AJQ55" s="115">
        <f t="shared" si="50"/>
        <v>0</v>
      </c>
      <c r="AJR55" s="95">
        <f t="shared" ref="AJR55:AJR56" si="51">SUM(AJF55:AJQ55)</f>
        <v>0</v>
      </c>
      <c r="AJS55" s="106" t="s">
        <v>848</v>
      </c>
      <c r="AJT55" s="105">
        <v>9491.7000000000007</v>
      </c>
      <c r="AJU55" s="90">
        <f t="shared" ref="AJU55:AJU56" si="52">SUM(AJT55/12)</f>
        <v>790.97500000000002</v>
      </c>
      <c r="AJV55" s="115">
        <v>0</v>
      </c>
      <c r="AJW55" s="115">
        <f t="shared" ref="AJW55:AKG56" si="53">AJV55</f>
        <v>0</v>
      </c>
      <c r="AJX55" s="115">
        <f t="shared" si="53"/>
        <v>0</v>
      </c>
      <c r="AJY55" s="115">
        <f t="shared" si="53"/>
        <v>0</v>
      </c>
      <c r="AJZ55" s="115">
        <f t="shared" si="53"/>
        <v>0</v>
      </c>
      <c r="AKA55" s="115">
        <f t="shared" si="53"/>
        <v>0</v>
      </c>
      <c r="AKB55" s="115">
        <f t="shared" si="53"/>
        <v>0</v>
      </c>
      <c r="AKC55" s="115">
        <f t="shared" si="53"/>
        <v>0</v>
      </c>
      <c r="AKD55" s="115">
        <f t="shared" si="53"/>
        <v>0</v>
      </c>
      <c r="AKE55" s="115">
        <f t="shared" si="53"/>
        <v>0</v>
      </c>
      <c r="AKF55" s="115">
        <f t="shared" si="53"/>
        <v>0</v>
      </c>
      <c r="AKG55" s="115">
        <f t="shared" si="53"/>
        <v>0</v>
      </c>
      <c r="AKH55" s="95">
        <f t="shared" ref="AKH55:AKH56" si="54">SUM(AJV55:AKG55)</f>
        <v>0</v>
      </c>
      <c r="AKI55" s="106" t="s">
        <v>848</v>
      </c>
      <c r="AKJ55" s="105">
        <v>9491.7000000000007</v>
      </c>
      <c r="AKK55" s="90">
        <f t="shared" ref="AKK55:AKK56" si="55">SUM(AKJ55/12)</f>
        <v>790.97500000000002</v>
      </c>
      <c r="AKL55" s="115">
        <v>0</v>
      </c>
      <c r="AKM55" s="115">
        <f t="shared" ref="AKM55:AKW56" si="56">AKL55</f>
        <v>0</v>
      </c>
      <c r="AKN55" s="115">
        <f t="shared" si="56"/>
        <v>0</v>
      </c>
      <c r="AKO55" s="115">
        <f t="shared" si="56"/>
        <v>0</v>
      </c>
      <c r="AKP55" s="115">
        <f t="shared" si="56"/>
        <v>0</v>
      </c>
      <c r="AKQ55" s="115">
        <f t="shared" si="56"/>
        <v>0</v>
      </c>
      <c r="AKR55" s="115">
        <f t="shared" si="56"/>
        <v>0</v>
      </c>
      <c r="AKS55" s="115">
        <f t="shared" si="56"/>
        <v>0</v>
      </c>
      <c r="AKT55" s="115">
        <f t="shared" si="56"/>
        <v>0</v>
      </c>
      <c r="AKU55" s="115">
        <f t="shared" si="56"/>
        <v>0</v>
      </c>
      <c r="AKV55" s="115">
        <f t="shared" si="56"/>
        <v>0</v>
      </c>
      <c r="AKW55" s="115">
        <f t="shared" si="56"/>
        <v>0</v>
      </c>
      <c r="AKX55" s="95">
        <f t="shared" ref="AKX55:AKX56" si="57">SUM(AKL55:AKW55)</f>
        <v>0</v>
      </c>
      <c r="AKY55" s="106" t="s">
        <v>848</v>
      </c>
      <c r="AKZ55" s="105">
        <v>9491.7000000000007</v>
      </c>
      <c r="ALA55" s="90">
        <f t="shared" ref="ALA55:ALA56" si="58">SUM(AKZ55/12)</f>
        <v>790.97500000000002</v>
      </c>
      <c r="ALB55" s="115">
        <v>0</v>
      </c>
      <c r="ALC55" s="115">
        <f t="shared" ref="ALC55:ALM56" si="59">ALB55</f>
        <v>0</v>
      </c>
      <c r="ALD55" s="115">
        <f t="shared" si="59"/>
        <v>0</v>
      </c>
      <c r="ALE55" s="115">
        <f t="shared" si="59"/>
        <v>0</v>
      </c>
      <c r="ALF55" s="115">
        <f t="shared" si="59"/>
        <v>0</v>
      </c>
      <c r="ALG55" s="115">
        <f t="shared" si="59"/>
        <v>0</v>
      </c>
      <c r="ALH55" s="115">
        <f t="shared" si="59"/>
        <v>0</v>
      </c>
      <c r="ALI55" s="115">
        <f t="shared" si="59"/>
        <v>0</v>
      </c>
      <c r="ALJ55" s="115">
        <f t="shared" si="59"/>
        <v>0</v>
      </c>
      <c r="ALK55" s="115">
        <f t="shared" si="59"/>
        <v>0</v>
      </c>
      <c r="ALL55" s="115">
        <f t="shared" si="59"/>
        <v>0</v>
      </c>
      <c r="ALM55" s="115">
        <f t="shared" si="59"/>
        <v>0</v>
      </c>
      <c r="ALN55" s="95">
        <f t="shared" ref="ALN55:ALN56" si="60">SUM(ALB55:ALM55)</f>
        <v>0</v>
      </c>
      <c r="ALO55" s="106" t="s">
        <v>848</v>
      </c>
      <c r="ALP55" s="105">
        <v>9491.7000000000007</v>
      </c>
      <c r="ALQ55" s="90">
        <f t="shared" ref="ALQ55:ALQ56" si="61">SUM(ALP55/12)</f>
        <v>790.97500000000002</v>
      </c>
      <c r="ALR55" s="115">
        <v>0</v>
      </c>
      <c r="ALS55" s="115">
        <f t="shared" ref="ALS55:AMC56" si="62">ALR55</f>
        <v>0</v>
      </c>
      <c r="ALT55" s="115">
        <f t="shared" si="62"/>
        <v>0</v>
      </c>
      <c r="ALU55" s="115">
        <f t="shared" si="62"/>
        <v>0</v>
      </c>
      <c r="ALV55" s="115">
        <f t="shared" si="62"/>
        <v>0</v>
      </c>
      <c r="ALW55" s="115">
        <f t="shared" si="62"/>
        <v>0</v>
      </c>
      <c r="ALX55" s="115">
        <f t="shared" si="62"/>
        <v>0</v>
      </c>
      <c r="ALY55" s="115">
        <f t="shared" si="62"/>
        <v>0</v>
      </c>
      <c r="ALZ55" s="115">
        <f t="shared" si="62"/>
        <v>0</v>
      </c>
      <c r="AMA55" s="115">
        <f t="shared" si="62"/>
        <v>0</v>
      </c>
      <c r="AMB55" s="115">
        <f t="shared" si="62"/>
        <v>0</v>
      </c>
      <c r="AMC55" s="115">
        <f t="shared" si="62"/>
        <v>0</v>
      </c>
      <c r="AMD55" s="95">
        <f t="shared" ref="AMD55:AMD56" si="63">SUM(ALR55:AMC55)</f>
        <v>0</v>
      </c>
      <c r="AME55" s="106" t="s">
        <v>848</v>
      </c>
      <c r="AMF55" s="105">
        <v>9491.7000000000007</v>
      </c>
      <c r="AMG55" s="90">
        <f t="shared" ref="AMG55:AMG56" si="64">SUM(AMF55/12)</f>
        <v>790.97500000000002</v>
      </c>
      <c r="AMH55" s="115">
        <v>0</v>
      </c>
      <c r="AMI55" s="115">
        <f t="shared" ref="AMI55:AMS56" si="65">AMH55</f>
        <v>0</v>
      </c>
      <c r="AMJ55" s="115">
        <f t="shared" si="65"/>
        <v>0</v>
      </c>
      <c r="AMK55" s="115">
        <f t="shared" si="65"/>
        <v>0</v>
      </c>
      <c r="AML55" s="115">
        <f t="shared" si="65"/>
        <v>0</v>
      </c>
      <c r="AMM55" s="115">
        <f t="shared" si="65"/>
        <v>0</v>
      </c>
      <c r="AMN55" s="115">
        <f t="shared" si="65"/>
        <v>0</v>
      </c>
      <c r="AMO55" s="115">
        <f t="shared" si="65"/>
        <v>0</v>
      </c>
      <c r="AMP55" s="115">
        <f t="shared" si="65"/>
        <v>0</v>
      </c>
      <c r="AMQ55" s="115">
        <f t="shared" si="65"/>
        <v>0</v>
      </c>
      <c r="AMR55" s="115">
        <f t="shared" si="65"/>
        <v>0</v>
      </c>
      <c r="AMS55" s="115">
        <f t="shared" si="65"/>
        <v>0</v>
      </c>
      <c r="AMT55" s="95">
        <f t="shared" ref="AMT55:AMT56" si="66">SUM(AMH55:AMS55)</f>
        <v>0</v>
      </c>
      <c r="AMU55" s="106" t="s">
        <v>848</v>
      </c>
      <c r="AMV55" s="105">
        <v>9491.7000000000007</v>
      </c>
      <c r="AMW55" s="90">
        <f t="shared" ref="AMW55:AMW56" si="67">SUM(AMV55/12)</f>
        <v>790.97500000000002</v>
      </c>
      <c r="AMX55" s="115">
        <v>0</v>
      </c>
      <c r="AMY55" s="115">
        <f t="shared" ref="AMY55:ANI56" si="68">AMX55</f>
        <v>0</v>
      </c>
      <c r="AMZ55" s="115">
        <f t="shared" si="68"/>
        <v>0</v>
      </c>
      <c r="ANA55" s="115">
        <f t="shared" si="68"/>
        <v>0</v>
      </c>
      <c r="ANB55" s="115">
        <f t="shared" si="68"/>
        <v>0</v>
      </c>
      <c r="ANC55" s="115">
        <f t="shared" si="68"/>
        <v>0</v>
      </c>
      <c r="AND55" s="115">
        <f t="shared" si="68"/>
        <v>0</v>
      </c>
      <c r="ANE55" s="115">
        <f t="shared" si="68"/>
        <v>0</v>
      </c>
      <c r="ANF55" s="115">
        <f t="shared" si="68"/>
        <v>0</v>
      </c>
      <c r="ANG55" s="115">
        <f t="shared" si="68"/>
        <v>0</v>
      </c>
      <c r="ANH55" s="115">
        <f t="shared" si="68"/>
        <v>0</v>
      </c>
      <c r="ANI55" s="115">
        <f t="shared" si="68"/>
        <v>0</v>
      </c>
      <c r="ANJ55" s="95">
        <f t="shared" ref="ANJ55:ANJ56" si="69">SUM(AMX55:ANI55)</f>
        <v>0</v>
      </c>
      <c r="ANK55" s="106" t="s">
        <v>848</v>
      </c>
      <c r="ANL55" s="105">
        <v>9491.7000000000007</v>
      </c>
      <c r="ANM55" s="90">
        <f t="shared" ref="ANM55:ANM56" si="70">SUM(ANL55/12)</f>
        <v>790.97500000000002</v>
      </c>
      <c r="ANN55" s="115">
        <v>0</v>
      </c>
      <c r="ANO55" s="115">
        <f t="shared" ref="ANO55:ANY56" si="71">ANN55</f>
        <v>0</v>
      </c>
      <c r="ANP55" s="115">
        <f t="shared" si="71"/>
        <v>0</v>
      </c>
      <c r="ANQ55" s="115">
        <f t="shared" si="71"/>
        <v>0</v>
      </c>
      <c r="ANR55" s="115">
        <f t="shared" si="71"/>
        <v>0</v>
      </c>
      <c r="ANS55" s="115">
        <f t="shared" si="71"/>
        <v>0</v>
      </c>
      <c r="ANT55" s="115">
        <f t="shared" si="71"/>
        <v>0</v>
      </c>
      <c r="ANU55" s="115">
        <f t="shared" si="71"/>
        <v>0</v>
      </c>
      <c r="ANV55" s="115">
        <f t="shared" si="71"/>
        <v>0</v>
      </c>
      <c r="ANW55" s="115">
        <f t="shared" si="71"/>
        <v>0</v>
      </c>
      <c r="ANX55" s="115">
        <f t="shared" si="71"/>
        <v>0</v>
      </c>
      <c r="ANY55" s="115">
        <f t="shared" si="71"/>
        <v>0</v>
      </c>
      <c r="ANZ55" s="95">
        <f t="shared" ref="ANZ55:ANZ56" si="72">SUM(ANN55:ANY55)</f>
        <v>0</v>
      </c>
      <c r="AOA55" s="106" t="s">
        <v>848</v>
      </c>
      <c r="AOB55" s="105">
        <v>9491.7000000000007</v>
      </c>
      <c r="AOC55" s="90">
        <f t="shared" ref="AOC55:AOC56" si="73">SUM(AOB55/12)</f>
        <v>790.97500000000002</v>
      </c>
      <c r="AOD55" s="115">
        <v>0</v>
      </c>
      <c r="AOE55" s="115">
        <f t="shared" ref="AOE55:AOO56" si="74">AOD55</f>
        <v>0</v>
      </c>
      <c r="AOF55" s="115">
        <f t="shared" si="74"/>
        <v>0</v>
      </c>
      <c r="AOG55" s="115">
        <f t="shared" si="74"/>
        <v>0</v>
      </c>
      <c r="AOH55" s="115">
        <f t="shared" si="74"/>
        <v>0</v>
      </c>
      <c r="AOI55" s="115">
        <f t="shared" si="74"/>
        <v>0</v>
      </c>
      <c r="AOJ55" s="115">
        <f t="shared" si="74"/>
        <v>0</v>
      </c>
      <c r="AOK55" s="115">
        <f t="shared" si="74"/>
        <v>0</v>
      </c>
      <c r="AOL55" s="115">
        <f t="shared" si="74"/>
        <v>0</v>
      </c>
      <c r="AOM55" s="115">
        <f t="shared" si="74"/>
        <v>0</v>
      </c>
      <c r="AON55" s="115">
        <f t="shared" si="74"/>
        <v>0</v>
      </c>
      <c r="AOO55" s="115">
        <f t="shared" si="74"/>
        <v>0</v>
      </c>
      <c r="AOP55" s="95">
        <f t="shared" ref="AOP55:AOP56" si="75">SUM(AOD55:AOO55)</f>
        <v>0</v>
      </c>
      <c r="AOQ55" s="106" t="s">
        <v>848</v>
      </c>
      <c r="AOR55" s="105">
        <v>9491.7000000000007</v>
      </c>
      <c r="AOS55" s="90">
        <f t="shared" ref="AOS55:AOS56" si="76">SUM(AOR55/12)</f>
        <v>790.97500000000002</v>
      </c>
      <c r="AOT55" s="115">
        <v>0</v>
      </c>
      <c r="AOU55" s="115">
        <f t="shared" ref="AOU55:APE56" si="77">AOT55</f>
        <v>0</v>
      </c>
      <c r="AOV55" s="115">
        <f t="shared" si="77"/>
        <v>0</v>
      </c>
      <c r="AOW55" s="115">
        <f t="shared" si="77"/>
        <v>0</v>
      </c>
      <c r="AOX55" s="115">
        <f t="shared" si="77"/>
        <v>0</v>
      </c>
      <c r="AOY55" s="115">
        <f t="shared" si="77"/>
        <v>0</v>
      </c>
      <c r="AOZ55" s="115">
        <f t="shared" si="77"/>
        <v>0</v>
      </c>
      <c r="APA55" s="115">
        <f t="shared" si="77"/>
        <v>0</v>
      </c>
      <c r="APB55" s="115">
        <f t="shared" si="77"/>
        <v>0</v>
      </c>
      <c r="APC55" s="115">
        <f t="shared" si="77"/>
        <v>0</v>
      </c>
      <c r="APD55" s="115">
        <f t="shared" si="77"/>
        <v>0</v>
      </c>
      <c r="APE55" s="115">
        <f t="shared" si="77"/>
        <v>0</v>
      </c>
      <c r="APF55" s="95">
        <f t="shared" ref="APF55:APF56" si="78">SUM(AOT55:APE55)</f>
        <v>0</v>
      </c>
      <c r="APG55" s="106" t="s">
        <v>848</v>
      </c>
      <c r="APH55" s="105">
        <v>9491.7000000000007</v>
      </c>
      <c r="API55" s="90">
        <f t="shared" ref="API55:API56" si="79">SUM(APH55/12)</f>
        <v>790.97500000000002</v>
      </c>
      <c r="APJ55" s="115">
        <v>0</v>
      </c>
      <c r="APK55" s="115">
        <f t="shared" ref="APK55:APU56" si="80">APJ55</f>
        <v>0</v>
      </c>
      <c r="APL55" s="115">
        <f t="shared" si="80"/>
        <v>0</v>
      </c>
      <c r="APM55" s="115">
        <f t="shared" si="80"/>
        <v>0</v>
      </c>
      <c r="APN55" s="115">
        <f t="shared" si="80"/>
        <v>0</v>
      </c>
      <c r="APO55" s="115">
        <f t="shared" si="80"/>
        <v>0</v>
      </c>
      <c r="APP55" s="115">
        <f t="shared" si="80"/>
        <v>0</v>
      </c>
      <c r="APQ55" s="115">
        <f t="shared" si="80"/>
        <v>0</v>
      </c>
      <c r="APR55" s="115">
        <f t="shared" si="80"/>
        <v>0</v>
      </c>
      <c r="APS55" s="115">
        <f t="shared" si="80"/>
        <v>0</v>
      </c>
      <c r="APT55" s="115">
        <f t="shared" si="80"/>
        <v>0</v>
      </c>
      <c r="APU55" s="115">
        <f t="shared" si="80"/>
        <v>0</v>
      </c>
      <c r="APV55" s="95">
        <f t="shared" ref="APV55:APV56" si="81">SUM(APJ55:APU55)</f>
        <v>0</v>
      </c>
      <c r="APW55" s="106" t="s">
        <v>848</v>
      </c>
      <c r="APX55" s="105">
        <v>9491.7000000000007</v>
      </c>
      <c r="APY55" s="90">
        <f t="shared" ref="APY55:APY56" si="82">SUM(APX55/12)</f>
        <v>790.97500000000002</v>
      </c>
      <c r="APZ55" s="115">
        <v>0</v>
      </c>
      <c r="AQA55" s="115">
        <f t="shared" ref="AQA55:AQK56" si="83">APZ55</f>
        <v>0</v>
      </c>
      <c r="AQB55" s="115">
        <f t="shared" si="83"/>
        <v>0</v>
      </c>
      <c r="AQC55" s="115">
        <f t="shared" si="83"/>
        <v>0</v>
      </c>
      <c r="AQD55" s="115">
        <f t="shared" si="83"/>
        <v>0</v>
      </c>
      <c r="AQE55" s="115">
        <f t="shared" si="83"/>
        <v>0</v>
      </c>
      <c r="AQF55" s="115">
        <f t="shared" si="83"/>
        <v>0</v>
      </c>
      <c r="AQG55" s="115">
        <f t="shared" si="83"/>
        <v>0</v>
      </c>
      <c r="AQH55" s="115">
        <f t="shared" si="83"/>
        <v>0</v>
      </c>
      <c r="AQI55" s="115">
        <f t="shared" si="83"/>
        <v>0</v>
      </c>
      <c r="AQJ55" s="115">
        <f t="shared" si="83"/>
        <v>0</v>
      </c>
      <c r="AQK55" s="115">
        <f t="shared" si="83"/>
        <v>0</v>
      </c>
      <c r="AQL55" s="95">
        <f t="shared" ref="AQL55:AQL56" si="84">SUM(APZ55:AQK55)</f>
        <v>0</v>
      </c>
      <c r="AQM55" s="106" t="s">
        <v>848</v>
      </c>
      <c r="AQN55" s="105">
        <v>9491.7000000000007</v>
      </c>
      <c r="AQO55" s="90">
        <f t="shared" ref="AQO55:AQO56" si="85">SUM(AQN55/12)</f>
        <v>790.97500000000002</v>
      </c>
      <c r="AQP55" s="115">
        <v>0</v>
      </c>
      <c r="AQQ55" s="115">
        <f t="shared" ref="AQQ55:ARA56" si="86">AQP55</f>
        <v>0</v>
      </c>
      <c r="AQR55" s="115">
        <f t="shared" si="86"/>
        <v>0</v>
      </c>
      <c r="AQS55" s="115">
        <f t="shared" si="86"/>
        <v>0</v>
      </c>
      <c r="AQT55" s="115">
        <f t="shared" si="86"/>
        <v>0</v>
      </c>
      <c r="AQU55" s="115">
        <f t="shared" si="86"/>
        <v>0</v>
      </c>
      <c r="AQV55" s="115">
        <f t="shared" si="86"/>
        <v>0</v>
      </c>
      <c r="AQW55" s="115">
        <f t="shared" si="86"/>
        <v>0</v>
      </c>
      <c r="AQX55" s="115">
        <f t="shared" si="86"/>
        <v>0</v>
      </c>
      <c r="AQY55" s="115">
        <f t="shared" si="86"/>
        <v>0</v>
      </c>
      <c r="AQZ55" s="115">
        <f t="shared" si="86"/>
        <v>0</v>
      </c>
      <c r="ARA55" s="115">
        <f t="shared" si="86"/>
        <v>0</v>
      </c>
      <c r="ARB55" s="95">
        <f t="shared" ref="ARB55:ARB56" si="87">SUM(AQP55:ARA55)</f>
        <v>0</v>
      </c>
      <c r="ARC55" s="106" t="s">
        <v>848</v>
      </c>
      <c r="ARD55" s="105">
        <v>9491.7000000000007</v>
      </c>
      <c r="ARE55" s="90">
        <f t="shared" ref="ARE55:ARE56" si="88">SUM(ARD55/12)</f>
        <v>790.97500000000002</v>
      </c>
      <c r="ARF55" s="115">
        <v>0</v>
      </c>
      <c r="ARG55" s="115">
        <f t="shared" ref="ARG55:ARQ56" si="89">ARF55</f>
        <v>0</v>
      </c>
      <c r="ARH55" s="115">
        <f t="shared" si="89"/>
        <v>0</v>
      </c>
      <c r="ARI55" s="115">
        <f t="shared" si="89"/>
        <v>0</v>
      </c>
      <c r="ARJ55" s="115">
        <f t="shared" si="89"/>
        <v>0</v>
      </c>
      <c r="ARK55" s="115">
        <f t="shared" si="89"/>
        <v>0</v>
      </c>
      <c r="ARL55" s="115">
        <f t="shared" si="89"/>
        <v>0</v>
      </c>
      <c r="ARM55" s="115">
        <f t="shared" si="89"/>
        <v>0</v>
      </c>
      <c r="ARN55" s="115">
        <f t="shared" si="89"/>
        <v>0</v>
      </c>
      <c r="ARO55" s="115">
        <f t="shared" si="89"/>
        <v>0</v>
      </c>
      <c r="ARP55" s="115">
        <f t="shared" si="89"/>
        <v>0</v>
      </c>
      <c r="ARQ55" s="115">
        <f t="shared" si="89"/>
        <v>0</v>
      </c>
      <c r="ARR55" s="95">
        <f t="shared" ref="ARR55:ARR56" si="90">SUM(ARF55:ARQ55)</f>
        <v>0</v>
      </c>
      <c r="ARS55" s="106" t="s">
        <v>848</v>
      </c>
      <c r="ART55" s="105">
        <v>9491.7000000000007</v>
      </c>
      <c r="ARU55" s="90">
        <f t="shared" ref="ARU55:ARU56" si="91">SUM(ART55/12)</f>
        <v>790.97500000000002</v>
      </c>
      <c r="ARV55" s="115">
        <v>0</v>
      </c>
      <c r="ARW55" s="115">
        <f t="shared" ref="ARW55:ASG56" si="92">ARV55</f>
        <v>0</v>
      </c>
      <c r="ARX55" s="115">
        <f t="shared" si="92"/>
        <v>0</v>
      </c>
      <c r="ARY55" s="115">
        <f t="shared" si="92"/>
        <v>0</v>
      </c>
      <c r="ARZ55" s="115">
        <f t="shared" si="92"/>
        <v>0</v>
      </c>
      <c r="ASA55" s="115">
        <f t="shared" si="92"/>
        <v>0</v>
      </c>
      <c r="ASB55" s="115">
        <f t="shared" si="92"/>
        <v>0</v>
      </c>
      <c r="ASC55" s="115">
        <f t="shared" si="92"/>
        <v>0</v>
      </c>
      <c r="ASD55" s="115">
        <f t="shared" si="92"/>
        <v>0</v>
      </c>
      <c r="ASE55" s="115">
        <f t="shared" si="92"/>
        <v>0</v>
      </c>
      <c r="ASF55" s="115">
        <f t="shared" si="92"/>
        <v>0</v>
      </c>
      <c r="ASG55" s="115">
        <f t="shared" si="92"/>
        <v>0</v>
      </c>
      <c r="ASH55" s="95">
        <f t="shared" ref="ASH55:ASH56" si="93">SUM(ARV55:ASG55)</f>
        <v>0</v>
      </c>
      <c r="ASI55" s="106" t="s">
        <v>848</v>
      </c>
      <c r="ASJ55" s="105">
        <v>9491.7000000000007</v>
      </c>
      <c r="ASK55" s="90">
        <f t="shared" ref="ASK55:ASK56" si="94">SUM(ASJ55/12)</f>
        <v>790.97500000000002</v>
      </c>
      <c r="ASL55" s="115">
        <v>0</v>
      </c>
      <c r="ASM55" s="115">
        <f t="shared" ref="ASM55:ASW56" si="95">ASL55</f>
        <v>0</v>
      </c>
      <c r="ASN55" s="115">
        <f t="shared" si="95"/>
        <v>0</v>
      </c>
      <c r="ASO55" s="115">
        <f t="shared" si="95"/>
        <v>0</v>
      </c>
      <c r="ASP55" s="115">
        <f t="shared" si="95"/>
        <v>0</v>
      </c>
      <c r="ASQ55" s="115">
        <f t="shared" si="95"/>
        <v>0</v>
      </c>
      <c r="ASR55" s="115">
        <f t="shared" si="95"/>
        <v>0</v>
      </c>
      <c r="ASS55" s="115">
        <f t="shared" si="95"/>
        <v>0</v>
      </c>
      <c r="AST55" s="115">
        <f t="shared" si="95"/>
        <v>0</v>
      </c>
      <c r="ASU55" s="115">
        <f t="shared" si="95"/>
        <v>0</v>
      </c>
      <c r="ASV55" s="115">
        <f t="shared" si="95"/>
        <v>0</v>
      </c>
      <c r="ASW55" s="115">
        <f t="shared" si="95"/>
        <v>0</v>
      </c>
      <c r="ASX55" s="95">
        <f t="shared" ref="ASX55:ASX56" si="96">SUM(ASL55:ASW55)</f>
        <v>0</v>
      </c>
      <c r="ASY55" s="106" t="s">
        <v>848</v>
      </c>
      <c r="ASZ55" s="105">
        <v>9491.7000000000007</v>
      </c>
      <c r="ATA55" s="90">
        <f t="shared" ref="ATA55:ATA56" si="97">SUM(ASZ55/12)</f>
        <v>790.97500000000002</v>
      </c>
      <c r="ATB55" s="115">
        <v>0</v>
      </c>
      <c r="ATC55" s="115">
        <f t="shared" ref="ATC55:ATM56" si="98">ATB55</f>
        <v>0</v>
      </c>
      <c r="ATD55" s="115">
        <f t="shared" si="98"/>
        <v>0</v>
      </c>
      <c r="ATE55" s="115">
        <f t="shared" si="98"/>
        <v>0</v>
      </c>
      <c r="ATF55" s="115">
        <f t="shared" si="98"/>
        <v>0</v>
      </c>
      <c r="ATG55" s="115">
        <f t="shared" si="98"/>
        <v>0</v>
      </c>
      <c r="ATH55" s="115">
        <f t="shared" si="98"/>
        <v>0</v>
      </c>
      <c r="ATI55" s="115">
        <f t="shared" si="98"/>
        <v>0</v>
      </c>
      <c r="ATJ55" s="115">
        <f t="shared" si="98"/>
        <v>0</v>
      </c>
      <c r="ATK55" s="115">
        <f t="shared" si="98"/>
        <v>0</v>
      </c>
      <c r="ATL55" s="115">
        <f t="shared" si="98"/>
        <v>0</v>
      </c>
      <c r="ATM55" s="115">
        <f t="shared" si="98"/>
        <v>0</v>
      </c>
      <c r="ATN55" s="95">
        <f t="shared" ref="ATN55:ATN56" si="99">SUM(ATB55:ATM55)</f>
        <v>0</v>
      </c>
      <c r="ATO55" s="106" t="s">
        <v>848</v>
      </c>
      <c r="ATP55" s="105">
        <v>9491.7000000000007</v>
      </c>
      <c r="ATQ55" s="90">
        <f t="shared" ref="ATQ55:ATQ56" si="100">SUM(ATP55/12)</f>
        <v>790.97500000000002</v>
      </c>
      <c r="ATR55" s="115">
        <v>0</v>
      </c>
      <c r="ATS55" s="115">
        <f t="shared" ref="ATS55:AUC56" si="101">ATR55</f>
        <v>0</v>
      </c>
      <c r="ATT55" s="115">
        <f t="shared" si="101"/>
        <v>0</v>
      </c>
      <c r="ATU55" s="115">
        <f t="shared" si="101"/>
        <v>0</v>
      </c>
      <c r="ATV55" s="115">
        <f t="shared" si="101"/>
        <v>0</v>
      </c>
      <c r="ATW55" s="115">
        <f t="shared" si="101"/>
        <v>0</v>
      </c>
      <c r="ATX55" s="115">
        <f t="shared" si="101"/>
        <v>0</v>
      </c>
      <c r="ATY55" s="115">
        <f t="shared" si="101"/>
        <v>0</v>
      </c>
      <c r="ATZ55" s="115">
        <f t="shared" si="101"/>
        <v>0</v>
      </c>
      <c r="AUA55" s="115">
        <f t="shared" si="101"/>
        <v>0</v>
      </c>
      <c r="AUB55" s="115">
        <f t="shared" si="101"/>
        <v>0</v>
      </c>
      <c r="AUC55" s="115">
        <f t="shared" si="101"/>
        <v>0</v>
      </c>
      <c r="AUD55" s="95">
        <f t="shared" ref="AUD55:AUD56" si="102">SUM(ATR55:AUC55)</f>
        <v>0</v>
      </c>
      <c r="AUE55" s="106" t="s">
        <v>848</v>
      </c>
      <c r="AUF55" s="105">
        <v>9491.7000000000007</v>
      </c>
      <c r="AUG55" s="90">
        <f t="shared" ref="AUG55:AUG56" si="103">SUM(AUF55/12)</f>
        <v>790.97500000000002</v>
      </c>
      <c r="AUH55" s="115">
        <v>0</v>
      </c>
      <c r="AUI55" s="115">
        <f t="shared" ref="AUI55:AUS56" si="104">AUH55</f>
        <v>0</v>
      </c>
      <c r="AUJ55" s="115">
        <f t="shared" si="104"/>
        <v>0</v>
      </c>
      <c r="AUK55" s="115">
        <f t="shared" si="104"/>
        <v>0</v>
      </c>
      <c r="AUL55" s="115">
        <f t="shared" si="104"/>
        <v>0</v>
      </c>
      <c r="AUM55" s="115">
        <f t="shared" si="104"/>
        <v>0</v>
      </c>
      <c r="AUN55" s="115">
        <f t="shared" si="104"/>
        <v>0</v>
      </c>
      <c r="AUO55" s="115">
        <f t="shared" si="104"/>
        <v>0</v>
      </c>
      <c r="AUP55" s="115">
        <f t="shared" si="104"/>
        <v>0</v>
      </c>
      <c r="AUQ55" s="115">
        <f t="shared" si="104"/>
        <v>0</v>
      </c>
      <c r="AUR55" s="115">
        <f t="shared" si="104"/>
        <v>0</v>
      </c>
      <c r="AUS55" s="115">
        <f t="shared" si="104"/>
        <v>0</v>
      </c>
      <c r="AUT55" s="95">
        <f t="shared" ref="AUT55:AUT56" si="105">SUM(AUH55:AUS55)</f>
        <v>0</v>
      </c>
      <c r="AUU55" s="106" t="s">
        <v>848</v>
      </c>
      <c r="AUV55" s="105">
        <v>9491.7000000000007</v>
      </c>
      <c r="AUW55" s="90">
        <f t="shared" ref="AUW55:AUW56" si="106">SUM(AUV55/12)</f>
        <v>790.97500000000002</v>
      </c>
      <c r="AUX55" s="115">
        <v>0</v>
      </c>
      <c r="AUY55" s="115">
        <f t="shared" ref="AUY55:AVI56" si="107">AUX55</f>
        <v>0</v>
      </c>
      <c r="AUZ55" s="115">
        <f t="shared" si="107"/>
        <v>0</v>
      </c>
      <c r="AVA55" s="115">
        <f t="shared" si="107"/>
        <v>0</v>
      </c>
      <c r="AVB55" s="115">
        <f t="shared" si="107"/>
        <v>0</v>
      </c>
      <c r="AVC55" s="115">
        <f t="shared" si="107"/>
        <v>0</v>
      </c>
      <c r="AVD55" s="115">
        <f t="shared" si="107"/>
        <v>0</v>
      </c>
      <c r="AVE55" s="115">
        <f t="shared" si="107"/>
        <v>0</v>
      </c>
      <c r="AVF55" s="115">
        <f t="shared" si="107"/>
        <v>0</v>
      </c>
      <c r="AVG55" s="115">
        <f t="shared" si="107"/>
        <v>0</v>
      </c>
      <c r="AVH55" s="115">
        <f t="shared" si="107"/>
        <v>0</v>
      </c>
      <c r="AVI55" s="115">
        <f t="shared" si="107"/>
        <v>0</v>
      </c>
      <c r="AVJ55" s="95">
        <f t="shared" ref="AVJ55:AVJ56" si="108">SUM(AUX55:AVI55)</f>
        <v>0</v>
      </c>
      <c r="AVK55" s="106" t="s">
        <v>848</v>
      </c>
      <c r="AVL55" s="105">
        <v>9491.7000000000007</v>
      </c>
      <c r="AVM55" s="90">
        <f t="shared" ref="AVM55:AVM56" si="109">SUM(AVL55/12)</f>
        <v>790.97500000000002</v>
      </c>
      <c r="AVN55" s="115">
        <v>0</v>
      </c>
      <c r="AVO55" s="115">
        <f t="shared" ref="AVO55:AVY56" si="110">AVN55</f>
        <v>0</v>
      </c>
      <c r="AVP55" s="115">
        <f t="shared" si="110"/>
        <v>0</v>
      </c>
      <c r="AVQ55" s="115">
        <f t="shared" si="110"/>
        <v>0</v>
      </c>
      <c r="AVR55" s="115">
        <f t="shared" si="110"/>
        <v>0</v>
      </c>
      <c r="AVS55" s="115">
        <f t="shared" si="110"/>
        <v>0</v>
      </c>
      <c r="AVT55" s="115">
        <f t="shared" si="110"/>
        <v>0</v>
      </c>
      <c r="AVU55" s="115">
        <f t="shared" si="110"/>
        <v>0</v>
      </c>
      <c r="AVV55" s="115">
        <f t="shared" si="110"/>
        <v>0</v>
      </c>
      <c r="AVW55" s="115">
        <f t="shared" si="110"/>
        <v>0</v>
      </c>
      <c r="AVX55" s="115">
        <f t="shared" si="110"/>
        <v>0</v>
      </c>
      <c r="AVY55" s="115">
        <f t="shared" si="110"/>
        <v>0</v>
      </c>
      <c r="AVZ55" s="95">
        <f t="shared" ref="AVZ55:AVZ56" si="111">SUM(AVN55:AVY55)</f>
        <v>0</v>
      </c>
      <c r="AWA55" s="106" t="s">
        <v>848</v>
      </c>
      <c r="AWB55" s="105">
        <v>9491.7000000000007</v>
      </c>
      <c r="AWC55" s="90">
        <f t="shared" ref="AWC55:AWC56" si="112">SUM(AWB55/12)</f>
        <v>790.97500000000002</v>
      </c>
      <c r="AWD55" s="115">
        <v>0</v>
      </c>
      <c r="AWE55" s="115">
        <f t="shared" ref="AWE55:AWO56" si="113">AWD55</f>
        <v>0</v>
      </c>
      <c r="AWF55" s="115">
        <f t="shared" si="113"/>
        <v>0</v>
      </c>
      <c r="AWG55" s="115">
        <f t="shared" si="113"/>
        <v>0</v>
      </c>
      <c r="AWH55" s="115">
        <f t="shared" si="113"/>
        <v>0</v>
      </c>
      <c r="AWI55" s="115">
        <f t="shared" si="113"/>
        <v>0</v>
      </c>
      <c r="AWJ55" s="115">
        <f t="shared" si="113"/>
        <v>0</v>
      </c>
      <c r="AWK55" s="115">
        <f t="shared" si="113"/>
        <v>0</v>
      </c>
      <c r="AWL55" s="115">
        <f t="shared" si="113"/>
        <v>0</v>
      </c>
      <c r="AWM55" s="115">
        <f t="shared" si="113"/>
        <v>0</v>
      </c>
      <c r="AWN55" s="115">
        <f t="shared" si="113"/>
        <v>0</v>
      </c>
      <c r="AWO55" s="115">
        <f t="shared" si="113"/>
        <v>0</v>
      </c>
      <c r="AWP55" s="95">
        <f t="shared" ref="AWP55:AWP56" si="114">SUM(AWD55:AWO55)</f>
        <v>0</v>
      </c>
      <c r="AWQ55" s="106" t="s">
        <v>848</v>
      </c>
      <c r="AWR55" s="105">
        <v>9491.7000000000007</v>
      </c>
      <c r="AWS55" s="90">
        <f t="shared" ref="AWS55:AWS56" si="115">SUM(AWR55/12)</f>
        <v>790.97500000000002</v>
      </c>
      <c r="AWT55" s="115">
        <v>0</v>
      </c>
      <c r="AWU55" s="115">
        <f t="shared" ref="AWU55:AXE56" si="116">AWT55</f>
        <v>0</v>
      </c>
      <c r="AWV55" s="115">
        <f t="shared" si="116"/>
        <v>0</v>
      </c>
      <c r="AWW55" s="115">
        <f t="shared" si="116"/>
        <v>0</v>
      </c>
      <c r="AWX55" s="115">
        <f t="shared" si="116"/>
        <v>0</v>
      </c>
      <c r="AWY55" s="115">
        <f t="shared" si="116"/>
        <v>0</v>
      </c>
      <c r="AWZ55" s="115">
        <f t="shared" si="116"/>
        <v>0</v>
      </c>
      <c r="AXA55" s="115">
        <f t="shared" si="116"/>
        <v>0</v>
      </c>
      <c r="AXB55" s="115">
        <f t="shared" si="116"/>
        <v>0</v>
      </c>
      <c r="AXC55" s="115">
        <f t="shared" si="116"/>
        <v>0</v>
      </c>
      <c r="AXD55" s="115">
        <f t="shared" si="116"/>
        <v>0</v>
      </c>
      <c r="AXE55" s="115">
        <f t="shared" si="116"/>
        <v>0</v>
      </c>
      <c r="AXF55" s="95">
        <f t="shared" ref="AXF55:AXF56" si="117">SUM(AWT55:AXE55)</f>
        <v>0</v>
      </c>
      <c r="AXG55" s="106" t="s">
        <v>848</v>
      </c>
      <c r="AXH55" s="105">
        <v>9491.7000000000007</v>
      </c>
      <c r="AXI55" s="90">
        <f t="shared" ref="AXI55:AXI56" si="118">SUM(AXH55/12)</f>
        <v>790.97500000000002</v>
      </c>
      <c r="AXJ55" s="115">
        <v>0</v>
      </c>
      <c r="AXK55" s="115">
        <f t="shared" ref="AXK55:AXU56" si="119">AXJ55</f>
        <v>0</v>
      </c>
      <c r="AXL55" s="115">
        <f t="shared" si="119"/>
        <v>0</v>
      </c>
      <c r="AXM55" s="115">
        <f t="shared" si="119"/>
        <v>0</v>
      </c>
      <c r="AXN55" s="115">
        <f t="shared" si="119"/>
        <v>0</v>
      </c>
      <c r="AXO55" s="115">
        <f t="shared" si="119"/>
        <v>0</v>
      </c>
      <c r="AXP55" s="115">
        <f t="shared" si="119"/>
        <v>0</v>
      </c>
      <c r="AXQ55" s="115">
        <f t="shared" si="119"/>
        <v>0</v>
      </c>
      <c r="AXR55" s="115">
        <f t="shared" si="119"/>
        <v>0</v>
      </c>
      <c r="AXS55" s="115">
        <f t="shared" si="119"/>
        <v>0</v>
      </c>
      <c r="AXT55" s="115">
        <f t="shared" si="119"/>
        <v>0</v>
      </c>
      <c r="AXU55" s="115">
        <f t="shared" si="119"/>
        <v>0</v>
      </c>
      <c r="AXV55" s="95">
        <f t="shared" ref="AXV55:AXV56" si="120">SUM(AXJ55:AXU55)</f>
        <v>0</v>
      </c>
      <c r="AXW55" s="106" t="s">
        <v>848</v>
      </c>
      <c r="AXX55" s="105">
        <v>9491.7000000000007</v>
      </c>
      <c r="AXY55" s="90">
        <f t="shared" ref="AXY55:AXY56" si="121">SUM(AXX55/12)</f>
        <v>790.97500000000002</v>
      </c>
      <c r="AXZ55" s="115">
        <v>0</v>
      </c>
      <c r="AYA55" s="115">
        <f t="shared" ref="AYA55:AYK56" si="122">AXZ55</f>
        <v>0</v>
      </c>
      <c r="AYB55" s="115">
        <f t="shared" si="122"/>
        <v>0</v>
      </c>
      <c r="AYC55" s="115">
        <f t="shared" si="122"/>
        <v>0</v>
      </c>
      <c r="AYD55" s="115">
        <f t="shared" si="122"/>
        <v>0</v>
      </c>
      <c r="AYE55" s="115">
        <f t="shared" si="122"/>
        <v>0</v>
      </c>
      <c r="AYF55" s="115">
        <f t="shared" si="122"/>
        <v>0</v>
      </c>
      <c r="AYG55" s="115">
        <f t="shared" si="122"/>
        <v>0</v>
      </c>
      <c r="AYH55" s="115">
        <f t="shared" si="122"/>
        <v>0</v>
      </c>
      <c r="AYI55" s="115">
        <f t="shared" si="122"/>
        <v>0</v>
      </c>
      <c r="AYJ55" s="115">
        <f t="shared" si="122"/>
        <v>0</v>
      </c>
      <c r="AYK55" s="115">
        <f t="shared" si="122"/>
        <v>0</v>
      </c>
      <c r="AYL55" s="95">
        <f t="shared" ref="AYL55:AYL56" si="123">SUM(AXZ55:AYK55)</f>
        <v>0</v>
      </c>
      <c r="AYM55" s="106" t="s">
        <v>848</v>
      </c>
      <c r="AYN55" s="105">
        <v>9491.7000000000007</v>
      </c>
      <c r="AYO55" s="90">
        <f t="shared" ref="AYO55:AYO56" si="124">SUM(AYN55/12)</f>
        <v>790.97500000000002</v>
      </c>
      <c r="AYP55" s="115">
        <v>0</v>
      </c>
      <c r="AYQ55" s="115">
        <f t="shared" ref="AYQ55:AZA56" si="125">AYP55</f>
        <v>0</v>
      </c>
      <c r="AYR55" s="115">
        <f t="shared" si="125"/>
        <v>0</v>
      </c>
      <c r="AYS55" s="115">
        <f t="shared" si="125"/>
        <v>0</v>
      </c>
      <c r="AYT55" s="115">
        <f t="shared" si="125"/>
        <v>0</v>
      </c>
      <c r="AYU55" s="115">
        <f t="shared" si="125"/>
        <v>0</v>
      </c>
      <c r="AYV55" s="115">
        <f t="shared" si="125"/>
        <v>0</v>
      </c>
      <c r="AYW55" s="115">
        <f t="shared" si="125"/>
        <v>0</v>
      </c>
      <c r="AYX55" s="115">
        <f t="shared" si="125"/>
        <v>0</v>
      </c>
      <c r="AYY55" s="115">
        <f t="shared" si="125"/>
        <v>0</v>
      </c>
      <c r="AYZ55" s="115">
        <f t="shared" si="125"/>
        <v>0</v>
      </c>
      <c r="AZA55" s="115">
        <f t="shared" si="125"/>
        <v>0</v>
      </c>
      <c r="AZB55" s="95">
        <f t="shared" ref="AZB55:AZB56" si="126">SUM(AYP55:AZA55)</f>
        <v>0</v>
      </c>
      <c r="AZC55" s="106" t="s">
        <v>848</v>
      </c>
      <c r="AZD55" s="105">
        <v>9491.7000000000007</v>
      </c>
      <c r="AZE55" s="90">
        <f t="shared" ref="AZE55:AZE56" si="127">SUM(AZD55/12)</f>
        <v>790.97500000000002</v>
      </c>
      <c r="AZF55" s="115">
        <v>0</v>
      </c>
      <c r="AZG55" s="115">
        <f t="shared" ref="AZG55:AZQ56" si="128">AZF55</f>
        <v>0</v>
      </c>
      <c r="AZH55" s="115">
        <f t="shared" si="128"/>
        <v>0</v>
      </c>
      <c r="AZI55" s="115">
        <f t="shared" si="128"/>
        <v>0</v>
      </c>
      <c r="AZJ55" s="115">
        <f t="shared" si="128"/>
        <v>0</v>
      </c>
      <c r="AZK55" s="115">
        <f t="shared" si="128"/>
        <v>0</v>
      </c>
      <c r="AZL55" s="115">
        <f t="shared" si="128"/>
        <v>0</v>
      </c>
      <c r="AZM55" s="115">
        <f t="shared" si="128"/>
        <v>0</v>
      </c>
      <c r="AZN55" s="115">
        <f t="shared" si="128"/>
        <v>0</v>
      </c>
      <c r="AZO55" s="115">
        <f t="shared" si="128"/>
        <v>0</v>
      </c>
      <c r="AZP55" s="115">
        <f t="shared" si="128"/>
        <v>0</v>
      </c>
      <c r="AZQ55" s="115">
        <f t="shared" si="128"/>
        <v>0</v>
      </c>
      <c r="AZR55" s="95">
        <f t="shared" ref="AZR55:AZR56" si="129">SUM(AZF55:AZQ55)</f>
        <v>0</v>
      </c>
      <c r="AZS55" s="106" t="s">
        <v>848</v>
      </c>
      <c r="AZT55" s="105">
        <v>9491.7000000000007</v>
      </c>
      <c r="AZU55" s="90">
        <f t="shared" ref="AZU55:AZU56" si="130">SUM(AZT55/12)</f>
        <v>790.97500000000002</v>
      </c>
      <c r="AZV55" s="115">
        <v>0</v>
      </c>
      <c r="AZW55" s="115">
        <f t="shared" ref="AZW55:BAG56" si="131">AZV55</f>
        <v>0</v>
      </c>
      <c r="AZX55" s="115">
        <f t="shared" si="131"/>
        <v>0</v>
      </c>
      <c r="AZY55" s="115">
        <f t="shared" si="131"/>
        <v>0</v>
      </c>
      <c r="AZZ55" s="115">
        <f t="shared" si="131"/>
        <v>0</v>
      </c>
      <c r="BAA55" s="115">
        <f t="shared" si="131"/>
        <v>0</v>
      </c>
      <c r="BAB55" s="115">
        <f t="shared" si="131"/>
        <v>0</v>
      </c>
      <c r="BAC55" s="115">
        <f t="shared" si="131"/>
        <v>0</v>
      </c>
      <c r="BAD55" s="115">
        <f t="shared" si="131"/>
        <v>0</v>
      </c>
      <c r="BAE55" s="115">
        <f t="shared" si="131"/>
        <v>0</v>
      </c>
      <c r="BAF55" s="115">
        <f t="shared" si="131"/>
        <v>0</v>
      </c>
      <c r="BAG55" s="115">
        <f t="shared" si="131"/>
        <v>0</v>
      </c>
      <c r="BAH55" s="95">
        <f t="shared" ref="BAH55:BAH56" si="132">SUM(AZV55:BAG55)</f>
        <v>0</v>
      </c>
      <c r="BAI55" s="106" t="s">
        <v>848</v>
      </c>
      <c r="BAJ55" s="105">
        <v>9491.7000000000007</v>
      </c>
      <c r="BAK55" s="90">
        <f t="shared" ref="BAK55:BAK56" si="133">SUM(BAJ55/12)</f>
        <v>790.97500000000002</v>
      </c>
      <c r="BAL55" s="115">
        <v>0</v>
      </c>
      <c r="BAM55" s="115">
        <f t="shared" ref="BAM55:BAW56" si="134">BAL55</f>
        <v>0</v>
      </c>
      <c r="BAN55" s="115">
        <f t="shared" si="134"/>
        <v>0</v>
      </c>
      <c r="BAO55" s="115">
        <f t="shared" si="134"/>
        <v>0</v>
      </c>
      <c r="BAP55" s="115">
        <f t="shared" si="134"/>
        <v>0</v>
      </c>
      <c r="BAQ55" s="115">
        <f t="shared" si="134"/>
        <v>0</v>
      </c>
      <c r="BAR55" s="115">
        <f t="shared" si="134"/>
        <v>0</v>
      </c>
      <c r="BAS55" s="115">
        <f t="shared" si="134"/>
        <v>0</v>
      </c>
      <c r="BAT55" s="115">
        <f t="shared" si="134"/>
        <v>0</v>
      </c>
      <c r="BAU55" s="115">
        <f t="shared" si="134"/>
        <v>0</v>
      </c>
      <c r="BAV55" s="115">
        <f t="shared" si="134"/>
        <v>0</v>
      </c>
      <c r="BAW55" s="115">
        <f t="shared" si="134"/>
        <v>0</v>
      </c>
      <c r="BAX55" s="95">
        <f t="shared" ref="BAX55:BAX56" si="135">SUM(BAL55:BAW55)</f>
        <v>0</v>
      </c>
      <c r="BAY55" s="106" t="s">
        <v>848</v>
      </c>
      <c r="BAZ55" s="105">
        <v>9491.7000000000007</v>
      </c>
      <c r="BBA55" s="90">
        <f t="shared" ref="BBA55:BBA56" si="136">SUM(BAZ55/12)</f>
        <v>790.97500000000002</v>
      </c>
      <c r="BBB55" s="115">
        <v>0</v>
      </c>
      <c r="BBC55" s="115">
        <f t="shared" ref="BBC55:BBM56" si="137">BBB55</f>
        <v>0</v>
      </c>
      <c r="BBD55" s="115">
        <f t="shared" si="137"/>
        <v>0</v>
      </c>
      <c r="BBE55" s="115">
        <f t="shared" si="137"/>
        <v>0</v>
      </c>
      <c r="BBF55" s="115">
        <f t="shared" si="137"/>
        <v>0</v>
      </c>
      <c r="BBG55" s="115">
        <f t="shared" si="137"/>
        <v>0</v>
      </c>
      <c r="BBH55" s="115">
        <f t="shared" si="137"/>
        <v>0</v>
      </c>
      <c r="BBI55" s="115">
        <f t="shared" si="137"/>
        <v>0</v>
      </c>
      <c r="BBJ55" s="115">
        <f t="shared" si="137"/>
        <v>0</v>
      </c>
      <c r="BBK55" s="115">
        <f t="shared" si="137"/>
        <v>0</v>
      </c>
      <c r="BBL55" s="115">
        <f t="shared" si="137"/>
        <v>0</v>
      </c>
      <c r="BBM55" s="115">
        <f t="shared" si="137"/>
        <v>0</v>
      </c>
      <c r="BBN55" s="95">
        <f t="shared" ref="BBN55:BBN56" si="138">SUM(BBB55:BBM55)</f>
        <v>0</v>
      </c>
      <c r="BBO55" s="106" t="s">
        <v>848</v>
      </c>
      <c r="BBP55" s="105">
        <v>9491.7000000000007</v>
      </c>
      <c r="BBQ55" s="90">
        <f t="shared" ref="BBQ55:BBQ56" si="139">SUM(BBP55/12)</f>
        <v>790.97500000000002</v>
      </c>
      <c r="BBR55" s="115">
        <v>0</v>
      </c>
      <c r="BBS55" s="115">
        <f t="shared" ref="BBS55:BCC56" si="140">BBR55</f>
        <v>0</v>
      </c>
      <c r="BBT55" s="115">
        <f t="shared" si="140"/>
        <v>0</v>
      </c>
      <c r="BBU55" s="115">
        <f t="shared" si="140"/>
        <v>0</v>
      </c>
      <c r="BBV55" s="115">
        <f t="shared" si="140"/>
        <v>0</v>
      </c>
      <c r="BBW55" s="115">
        <f t="shared" si="140"/>
        <v>0</v>
      </c>
      <c r="BBX55" s="115">
        <f t="shared" si="140"/>
        <v>0</v>
      </c>
      <c r="BBY55" s="115">
        <f t="shared" si="140"/>
        <v>0</v>
      </c>
      <c r="BBZ55" s="115">
        <f t="shared" si="140"/>
        <v>0</v>
      </c>
      <c r="BCA55" s="115">
        <f t="shared" si="140"/>
        <v>0</v>
      </c>
      <c r="BCB55" s="115">
        <f t="shared" si="140"/>
        <v>0</v>
      </c>
      <c r="BCC55" s="115">
        <f t="shared" si="140"/>
        <v>0</v>
      </c>
      <c r="BCD55" s="95">
        <f t="shared" ref="BCD55:BCD56" si="141">SUM(BBR55:BCC55)</f>
        <v>0</v>
      </c>
      <c r="BCE55" s="106" t="s">
        <v>848</v>
      </c>
      <c r="BCF55" s="105">
        <v>9491.7000000000007</v>
      </c>
      <c r="BCG55" s="90">
        <f t="shared" ref="BCG55:BCG56" si="142">SUM(BCF55/12)</f>
        <v>790.97500000000002</v>
      </c>
      <c r="BCH55" s="115">
        <v>0</v>
      </c>
      <c r="BCI55" s="115">
        <f t="shared" ref="BCI55:BCS56" si="143">BCH55</f>
        <v>0</v>
      </c>
      <c r="BCJ55" s="115">
        <f t="shared" si="143"/>
        <v>0</v>
      </c>
      <c r="BCK55" s="115">
        <f t="shared" si="143"/>
        <v>0</v>
      </c>
      <c r="BCL55" s="115">
        <f t="shared" si="143"/>
        <v>0</v>
      </c>
      <c r="BCM55" s="115">
        <f t="shared" si="143"/>
        <v>0</v>
      </c>
      <c r="BCN55" s="115">
        <f t="shared" si="143"/>
        <v>0</v>
      </c>
      <c r="BCO55" s="115">
        <f t="shared" si="143"/>
        <v>0</v>
      </c>
      <c r="BCP55" s="115">
        <f t="shared" si="143"/>
        <v>0</v>
      </c>
      <c r="BCQ55" s="115">
        <f t="shared" si="143"/>
        <v>0</v>
      </c>
      <c r="BCR55" s="115">
        <f t="shared" si="143"/>
        <v>0</v>
      </c>
      <c r="BCS55" s="115">
        <f t="shared" si="143"/>
        <v>0</v>
      </c>
      <c r="BCT55" s="95">
        <f t="shared" ref="BCT55:BCT56" si="144">SUM(BCH55:BCS55)</f>
        <v>0</v>
      </c>
      <c r="BCU55" s="106" t="s">
        <v>848</v>
      </c>
      <c r="BCV55" s="105">
        <v>9491.7000000000007</v>
      </c>
      <c r="BCW55" s="90">
        <f t="shared" ref="BCW55:BCW56" si="145">SUM(BCV55/12)</f>
        <v>790.97500000000002</v>
      </c>
      <c r="BCX55" s="115">
        <v>0</v>
      </c>
      <c r="BCY55" s="115">
        <f t="shared" ref="BCY55:BDI56" si="146">BCX55</f>
        <v>0</v>
      </c>
      <c r="BCZ55" s="115">
        <f t="shared" si="146"/>
        <v>0</v>
      </c>
      <c r="BDA55" s="115">
        <f t="shared" si="146"/>
        <v>0</v>
      </c>
      <c r="BDB55" s="115">
        <f t="shared" si="146"/>
        <v>0</v>
      </c>
      <c r="BDC55" s="115">
        <f t="shared" si="146"/>
        <v>0</v>
      </c>
      <c r="BDD55" s="115">
        <f t="shared" si="146"/>
        <v>0</v>
      </c>
      <c r="BDE55" s="115">
        <f t="shared" si="146"/>
        <v>0</v>
      </c>
      <c r="BDF55" s="115">
        <f t="shared" si="146"/>
        <v>0</v>
      </c>
      <c r="BDG55" s="115">
        <f t="shared" si="146"/>
        <v>0</v>
      </c>
      <c r="BDH55" s="115">
        <f t="shared" si="146"/>
        <v>0</v>
      </c>
      <c r="BDI55" s="115">
        <f t="shared" si="146"/>
        <v>0</v>
      </c>
      <c r="BDJ55" s="95">
        <f t="shared" ref="BDJ55:BDJ56" si="147">SUM(BCX55:BDI55)</f>
        <v>0</v>
      </c>
      <c r="BDK55" s="106" t="s">
        <v>848</v>
      </c>
      <c r="BDL55" s="105">
        <v>9491.7000000000007</v>
      </c>
      <c r="BDM55" s="90">
        <f t="shared" ref="BDM55:BDM56" si="148">SUM(BDL55/12)</f>
        <v>790.97500000000002</v>
      </c>
      <c r="BDN55" s="115">
        <v>0</v>
      </c>
      <c r="BDO55" s="115">
        <f t="shared" ref="BDO55:BDY56" si="149">BDN55</f>
        <v>0</v>
      </c>
      <c r="BDP55" s="115">
        <f t="shared" si="149"/>
        <v>0</v>
      </c>
      <c r="BDQ55" s="115">
        <f t="shared" si="149"/>
        <v>0</v>
      </c>
      <c r="BDR55" s="115">
        <f t="shared" si="149"/>
        <v>0</v>
      </c>
      <c r="BDS55" s="115">
        <f t="shared" si="149"/>
        <v>0</v>
      </c>
      <c r="BDT55" s="115">
        <f t="shared" si="149"/>
        <v>0</v>
      </c>
      <c r="BDU55" s="115">
        <f t="shared" si="149"/>
        <v>0</v>
      </c>
      <c r="BDV55" s="115">
        <f t="shared" si="149"/>
        <v>0</v>
      </c>
      <c r="BDW55" s="115">
        <f t="shared" si="149"/>
        <v>0</v>
      </c>
      <c r="BDX55" s="115">
        <f t="shared" si="149"/>
        <v>0</v>
      </c>
      <c r="BDY55" s="115">
        <f t="shared" si="149"/>
        <v>0</v>
      </c>
      <c r="BDZ55" s="95">
        <f t="shared" ref="BDZ55:BDZ56" si="150">SUM(BDN55:BDY55)</f>
        <v>0</v>
      </c>
      <c r="BEA55" s="106" t="s">
        <v>848</v>
      </c>
      <c r="BEB55" s="105">
        <v>9491.7000000000007</v>
      </c>
      <c r="BEC55" s="90">
        <f t="shared" ref="BEC55:BEC56" si="151">SUM(BEB55/12)</f>
        <v>790.97500000000002</v>
      </c>
      <c r="BED55" s="115">
        <v>0</v>
      </c>
      <c r="BEE55" s="115">
        <f t="shared" ref="BEE55:BEO56" si="152">BED55</f>
        <v>0</v>
      </c>
      <c r="BEF55" s="115">
        <f t="shared" si="152"/>
        <v>0</v>
      </c>
      <c r="BEG55" s="115">
        <f t="shared" si="152"/>
        <v>0</v>
      </c>
      <c r="BEH55" s="115">
        <f t="shared" si="152"/>
        <v>0</v>
      </c>
      <c r="BEI55" s="115">
        <f t="shared" si="152"/>
        <v>0</v>
      </c>
      <c r="BEJ55" s="115">
        <f t="shared" si="152"/>
        <v>0</v>
      </c>
      <c r="BEK55" s="115">
        <f t="shared" si="152"/>
        <v>0</v>
      </c>
      <c r="BEL55" s="115">
        <f t="shared" si="152"/>
        <v>0</v>
      </c>
      <c r="BEM55" s="115">
        <f t="shared" si="152"/>
        <v>0</v>
      </c>
      <c r="BEN55" s="115">
        <f t="shared" si="152"/>
        <v>0</v>
      </c>
      <c r="BEO55" s="115">
        <f t="shared" si="152"/>
        <v>0</v>
      </c>
      <c r="BEP55" s="95">
        <f t="shared" ref="BEP55:BEP56" si="153">SUM(BED55:BEO55)</f>
        <v>0</v>
      </c>
      <c r="BEQ55" s="106" t="s">
        <v>848</v>
      </c>
      <c r="BER55" s="105">
        <v>9491.7000000000007</v>
      </c>
      <c r="BES55" s="90">
        <f t="shared" ref="BES55:BES56" si="154">SUM(BER55/12)</f>
        <v>790.97500000000002</v>
      </c>
      <c r="BET55" s="115">
        <v>0</v>
      </c>
      <c r="BEU55" s="115">
        <f t="shared" ref="BEU55:BFE56" si="155">BET55</f>
        <v>0</v>
      </c>
      <c r="BEV55" s="115">
        <f t="shared" si="155"/>
        <v>0</v>
      </c>
      <c r="BEW55" s="115">
        <f t="shared" si="155"/>
        <v>0</v>
      </c>
      <c r="BEX55" s="115">
        <f t="shared" si="155"/>
        <v>0</v>
      </c>
      <c r="BEY55" s="115">
        <f t="shared" si="155"/>
        <v>0</v>
      </c>
      <c r="BEZ55" s="115">
        <f t="shared" si="155"/>
        <v>0</v>
      </c>
      <c r="BFA55" s="115">
        <f t="shared" si="155"/>
        <v>0</v>
      </c>
      <c r="BFB55" s="115">
        <f t="shared" si="155"/>
        <v>0</v>
      </c>
      <c r="BFC55" s="115">
        <f t="shared" si="155"/>
        <v>0</v>
      </c>
      <c r="BFD55" s="115">
        <f t="shared" si="155"/>
        <v>0</v>
      </c>
      <c r="BFE55" s="115">
        <f t="shared" si="155"/>
        <v>0</v>
      </c>
      <c r="BFF55" s="95">
        <f t="shared" ref="BFF55:BFF56" si="156">SUM(BET55:BFE55)</f>
        <v>0</v>
      </c>
      <c r="BFG55" s="106" t="s">
        <v>848</v>
      </c>
      <c r="BFH55" s="105">
        <v>9491.7000000000007</v>
      </c>
      <c r="BFI55" s="90">
        <f t="shared" ref="BFI55:BFI56" si="157">SUM(BFH55/12)</f>
        <v>790.97500000000002</v>
      </c>
      <c r="BFJ55" s="115">
        <v>0</v>
      </c>
      <c r="BFK55" s="115">
        <f t="shared" ref="BFK55:BFU56" si="158">BFJ55</f>
        <v>0</v>
      </c>
      <c r="BFL55" s="115">
        <f t="shared" si="158"/>
        <v>0</v>
      </c>
      <c r="BFM55" s="115">
        <f t="shared" si="158"/>
        <v>0</v>
      </c>
      <c r="BFN55" s="115">
        <f t="shared" si="158"/>
        <v>0</v>
      </c>
      <c r="BFO55" s="115">
        <f t="shared" si="158"/>
        <v>0</v>
      </c>
      <c r="BFP55" s="115">
        <f t="shared" si="158"/>
        <v>0</v>
      </c>
      <c r="BFQ55" s="115">
        <f t="shared" si="158"/>
        <v>0</v>
      </c>
      <c r="BFR55" s="115">
        <f t="shared" si="158"/>
        <v>0</v>
      </c>
      <c r="BFS55" s="115">
        <f t="shared" si="158"/>
        <v>0</v>
      </c>
      <c r="BFT55" s="115">
        <f t="shared" si="158"/>
        <v>0</v>
      </c>
      <c r="BFU55" s="115">
        <f t="shared" si="158"/>
        <v>0</v>
      </c>
      <c r="BFV55" s="95">
        <f t="shared" ref="BFV55:BFV56" si="159">SUM(BFJ55:BFU55)</f>
        <v>0</v>
      </c>
      <c r="BFW55" s="106" t="s">
        <v>848</v>
      </c>
      <c r="BFX55" s="105">
        <v>9491.7000000000007</v>
      </c>
      <c r="BFY55" s="90">
        <f t="shared" ref="BFY55:BFY56" si="160">SUM(BFX55/12)</f>
        <v>790.97500000000002</v>
      </c>
      <c r="BFZ55" s="115">
        <v>0</v>
      </c>
      <c r="BGA55" s="115">
        <f t="shared" ref="BGA55:BGK56" si="161">BFZ55</f>
        <v>0</v>
      </c>
      <c r="BGB55" s="115">
        <f t="shared" si="161"/>
        <v>0</v>
      </c>
      <c r="BGC55" s="115">
        <f t="shared" si="161"/>
        <v>0</v>
      </c>
      <c r="BGD55" s="115">
        <f t="shared" si="161"/>
        <v>0</v>
      </c>
      <c r="BGE55" s="115">
        <f t="shared" si="161"/>
        <v>0</v>
      </c>
      <c r="BGF55" s="115">
        <f t="shared" si="161"/>
        <v>0</v>
      </c>
      <c r="BGG55" s="115">
        <f t="shared" si="161"/>
        <v>0</v>
      </c>
      <c r="BGH55" s="115">
        <f t="shared" si="161"/>
        <v>0</v>
      </c>
      <c r="BGI55" s="115">
        <f t="shared" si="161"/>
        <v>0</v>
      </c>
      <c r="BGJ55" s="115">
        <f t="shared" si="161"/>
        <v>0</v>
      </c>
      <c r="BGK55" s="115">
        <f t="shared" si="161"/>
        <v>0</v>
      </c>
      <c r="BGL55" s="95">
        <f t="shared" ref="BGL55:BGL56" si="162">SUM(BFZ55:BGK55)</f>
        <v>0</v>
      </c>
      <c r="BGM55" s="106" t="s">
        <v>848</v>
      </c>
      <c r="BGN55" s="105">
        <v>9491.7000000000007</v>
      </c>
      <c r="BGO55" s="90">
        <f t="shared" ref="BGO55:BGO56" si="163">SUM(BGN55/12)</f>
        <v>790.97500000000002</v>
      </c>
      <c r="BGP55" s="115">
        <v>0</v>
      </c>
      <c r="BGQ55" s="115">
        <f t="shared" ref="BGQ55:BHA56" si="164">BGP55</f>
        <v>0</v>
      </c>
      <c r="BGR55" s="115">
        <f t="shared" si="164"/>
        <v>0</v>
      </c>
      <c r="BGS55" s="115">
        <f t="shared" si="164"/>
        <v>0</v>
      </c>
      <c r="BGT55" s="115">
        <f t="shared" si="164"/>
        <v>0</v>
      </c>
      <c r="BGU55" s="115">
        <f t="shared" si="164"/>
        <v>0</v>
      </c>
      <c r="BGV55" s="115">
        <f t="shared" si="164"/>
        <v>0</v>
      </c>
      <c r="BGW55" s="115">
        <f t="shared" si="164"/>
        <v>0</v>
      </c>
      <c r="BGX55" s="115">
        <f t="shared" si="164"/>
        <v>0</v>
      </c>
      <c r="BGY55" s="115">
        <f t="shared" si="164"/>
        <v>0</v>
      </c>
      <c r="BGZ55" s="115">
        <f t="shared" si="164"/>
        <v>0</v>
      </c>
      <c r="BHA55" s="115">
        <f t="shared" si="164"/>
        <v>0</v>
      </c>
      <c r="BHB55" s="95">
        <f t="shared" ref="BHB55:BHB56" si="165">SUM(BGP55:BHA55)</f>
        <v>0</v>
      </c>
      <c r="BHC55" s="106" t="s">
        <v>848</v>
      </c>
      <c r="BHD55" s="105">
        <v>9491.7000000000007</v>
      </c>
      <c r="BHE55" s="90">
        <f t="shared" ref="BHE55:BHE56" si="166">SUM(BHD55/12)</f>
        <v>790.97500000000002</v>
      </c>
      <c r="BHF55" s="115">
        <v>0</v>
      </c>
      <c r="BHG55" s="115">
        <f t="shared" ref="BHG55:BHQ56" si="167">BHF55</f>
        <v>0</v>
      </c>
      <c r="BHH55" s="115">
        <f t="shared" si="167"/>
        <v>0</v>
      </c>
      <c r="BHI55" s="115">
        <f t="shared" si="167"/>
        <v>0</v>
      </c>
      <c r="BHJ55" s="115">
        <f t="shared" si="167"/>
        <v>0</v>
      </c>
      <c r="BHK55" s="115">
        <f t="shared" si="167"/>
        <v>0</v>
      </c>
      <c r="BHL55" s="115">
        <f t="shared" si="167"/>
        <v>0</v>
      </c>
      <c r="BHM55" s="115">
        <f t="shared" si="167"/>
        <v>0</v>
      </c>
      <c r="BHN55" s="115">
        <f t="shared" si="167"/>
        <v>0</v>
      </c>
      <c r="BHO55" s="115">
        <f t="shared" si="167"/>
        <v>0</v>
      </c>
      <c r="BHP55" s="115">
        <f t="shared" si="167"/>
        <v>0</v>
      </c>
      <c r="BHQ55" s="115">
        <f t="shared" si="167"/>
        <v>0</v>
      </c>
      <c r="BHR55" s="95">
        <f t="shared" ref="BHR55:BHR56" si="168">SUM(BHF55:BHQ55)</f>
        <v>0</v>
      </c>
      <c r="BHS55" s="106" t="s">
        <v>848</v>
      </c>
      <c r="BHT55" s="105">
        <v>9491.7000000000007</v>
      </c>
      <c r="BHU55" s="90">
        <f t="shared" ref="BHU55:BHU56" si="169">SUM(BHT55/12)</f>
        <v>790.97500000000002</v>
      </c>
      <c r="BHV55" s="115">
        <v>0</v>
      </c>
      <c r="BHW55" s="115">
        <f t="shared" ref="BHW55:BIG56" si="170">BHV55</f>
        <v>0</v>
      </c>
      <c r="BHX55" s="115">
        <f t="shared" si="170"/>
        <v>0</v>
      </c>
      <c r="BHY55" s="115">
        <f t="shared" si="170"/>
        <v>0</v>
      </c>
      <c r="BHZ55" s="115">
        <f t="shared" si="170"/>
        <v>0</v>
      </c>
      <c r="BIA55" s="115">
        <f t="shared" si="170"/>
        <v>0</v>
      </c>
      <c r="BIB55" s="115">
        <f t="shared" si="170"/>
        <v>0</v>
      </c>
      <c r="BIC55" s="115">
        <f t="shared" si="170"/>
        <v>0</v>
      </c>
      <c r="BID55" s="115">
        <f t="shared" si="170"/>
        <v>0</v>
      </c>
      <c r="BIE55" s="115">
        <f t="shared" si="170"/>
        <v>0</v>
      </c>
      <c r="BIF55" s="115">
        <f t="shared" si="170"/>
        <v>0</v>
      </c>
      <c r="BIG55" s="115">
        <f t="shared" si="170"/>
        <v>0</v>
      </c>
      <c r="BIH55" s="95">
        <f t="shared" ref="BIH55:BIH56" si="171">SUM(BHV55:BIG55)</f>
        <v>0</v>
      </c>
      <c r="BII55" s="106" t="s">
        <v>848</v>
      </c>
      <c r="BIJ55" s="105">
        <v>9491.7000000000007</v>
      </c>
      <c r="BIK55" s="90">
        <f t="shared" ref="BIK55:BIK56" si="172">SUM(BIJ55/12)</f>
        <v>790.97500000000002</v>
      </c>
      <c r="BIL55" s="115">
        <v>0</v>
      </c>
      <c r="BIM55" s="115">
        <f t="shared" ref="BIM55:BIW56" si="173">BIL55</f>
        <v>0</v>
      </c>
      <c r="BIN55" s="115">
        <f t="shared" si="173"/>
        <v>0</v>
      </c>
      <c r="BIO55" s="115">
        <f t="shared" si="173"/>
        <v>0</v>
      </c>
      <c r="BIP55" s="115">
        <f t="shared" si="173"/>
        <v>0</v>
      </c>
      <c r="BIQ55" s="115">
        <f t="shared" si="173"/>
        <v>0</v>
      </c>
      <c r="BIR55" s="115">
        <f t="shared" si="173"/>
        <v>0</v>
      </c>
      <c r="BIS55" s="115">
        <f t="shared" si="173"/>
        <v>0</v>
      </c>
      <c r="BIT55" s="115">
        <f t="shared" si="173"/>
        <v>0</v>
      </c>
      <c r="BIU55" s="115">
        <f t="shared" si="173"/>
        <v>0</v>
      </c>
      <c r="BIV55" s="115">
        <f t="shared" si="173"/>
        <v>0</v>
      </c>
      <c r="BIW55" s="115">
        <f t="shared" si="173"/>
        <v>0</v>
      </c>
      <c r="BIX55" s="95">
        <f t="shared" ref="BIX55:BIX56" si="174">SUM(BIL55:BIW55)</f>
        <v>0</v>
      </c>
      <c r="BIY55" s="106" t="s">
        <v>848</v>
      </c>
      <c r="BIZ55" s="105">
        <v>9491.7000000000007</v>
      </c>
      <c r="BJA55" s="90">
        <f t="shared" ref="BJA55:BJA56" si="175">SUM(BIZ55/12)</f>
        <v>790.97500000000002</v>
      </c>
      <c r="BJB55" s="115">
        <v>0</v>
      </c>
      <c r="BJC55" s="115">
        <f t="shared" ref="BJC55:BJM56" si="176">BJB55</f>
        <v>0</v>
      </c>
      <c r="BJD55" s="115">
        <f t="shared" si="176"/>
        <v>0</v>
      </c>
      <c r="BJE55" s="115">
        <f t="shared" si="176"/>
        <v>0</v>
      </c>
      <c r="BJF55" s="115">
        <f t="shared" si="176"/>
        <v>0</v>
      </c>
      <c r="BJG55" s="115">
        <f t="shared" si="176"/>
        <v>0</v>
      </c>
      <c r="BJH55" s="115">
        <f t="shared" si="176"/>
        <v>0</v>
      </c>
      <c r="BJI55" s="115">
        <f t="shared" si="176"/>
        <v>0</v>
      </c>
      <c r="BJJ55" s="115">
        <f t="shared" si="176"/>
        <v>0</v>
      </c>
      <c r="BJK55" s="115">
        <f t="shared" si="176"/>
        <v>0</v>
      </c>
      <c r="BJL55" s="115">
        <f t="shared" si="176"/>
        <v>0</v>
      </c>
      <c r="BJM55" s="115">
        <f t="shared" si="176"/>
        <v>0</v>
      </c>
      <c r="BJN55" s="95">
        <f t="shared" ref="BJN55:BJN56" si="177">SUM(BJB55:BJM55)</f>
        <v>0</v>
      </c>
      <c r="BJO55" s="106" t="s">
        <v>848</v>
      </c>
      <c r="BJP55" s="105">
        <v>9491.7000000000007</v>
      </c>
      <c r="BJQ55" s="90">
        <f t="shared" ref="BJQ55:BJQ56" si="178">SUM(BJP55/12)</f>
        <v>790.97500000000002</v>
      </c>
      <c r="BJR55" s="115">
        <v>0</v>
      </c>
      <c r="BJS55" s="115">
        <f t="shared" ref="BJS55:BKC56" si="179">BJR55</f>
        <v>0</v>
      </c>
      <c r="BJT55" s="115">
        <f t="shared" si="179"/>
        <v>0</v>
      </c>
      <c r="BJU55" s="115">
        <f t="shared" si="179"/>
        <v>0</v>
      </c>
      <c r="BJV55" s="115">
        <f t="shared" si="179"/>
        <v>0</v>
      </c>
      <c r="BJW55" s="115">
        <f t="shared" si="179"/>
        <v>0</v>
      </c>
      <c r="BJX55" s="115">
        <f t="shared" si="179"/>
        <v>0</v>
      </c>
      <c r="BJY55" s="115">
        <f t="shared" si="179"/>
        <v>0</v>
      </c>
      <c r="BJZ55" s="115">
        <f t="shared" si="179"/>
        <v>0</v>
      </c>
      <c r="BKA55" s="115">
        <f t="shared" si="179"/>
        <v>0</v>
      </c>
      <c r="BKB55" s="115">
        <f t="shared" si="179"/>
        <v>0</v>
      </c>
      <c r="BKC55" s="115">
        <f t="shared" si="179"/>
        <v>0</v>
      </c>
      <c r="BKD55" s="95">
        <f t="shared" ref="BKD55:BKD56" si="180">SUM(BJR55:BKC55)</f>
        <v>0</v>
      </c>
      <c r="BKE55" s="106" t="s">
        <v>848</v>
      </c>
      <c r="BKF55" s="105">
        <v>9491.7000000000007</v>
      </c>
      <c r="BKG55" s="90">
        <f t="shared" ref="BKG55:BKG56" si="181">SUM(BKF55/12)</f>
        <v>790.97500000000002</v>
      </c>
      <c r="BKH55" s="115">
        <v>0</v>
      </c>
      <c r="BKI55" s="115">
        <f t="shared" ref="BKI55:BKS56" si="182">BKH55</f>
        <v>0</v>
      </c>
      <c r="BKJ55" s="115">
        <f t="shared" si="182"/>
        <v>0</v>
      </c>
      <c r="BKK55" s="115">
        <f t="shared" si="182"/>
        <v>0</v>
      </c>
      <c r="BKL55" s="115">
        <f t="shared" si="182"/>
        <v>0</v>
      </c>
      <c r="BKM55" s="115">
        <f t="shared" si="182"/>
        <v>0</v>
      </c>
      <c r="BKN55" s="115">
        <f t="shared" si="182"/>
        <v>0</v>
      </c>
      <c r="BKO55" s="115">
        <f t="shared" si="182"/>
        <v>0</v>
      </c>
      <c r="BKP55" s="115">
        <f t="shared" si="182"/>
        <v>0</v>
      </c>
      <c r="BKQ55" s="115">
        <f t="shared" si="182"/>
        <v>0</v>
      </c>
      <c r="BKR55" s="115">
        <f t="shared" si="182"/>
        <v>0</v>
      </c>
      <c r="BKS55" s="115">
        <f t="shared" si="182"/>
        <v>0</v>
      </c>
      <c r="BKT55" s="95">
        <f t="shared" ref="BKT55:BKT56" si="183">SUM(BKH55:BKS55)</f>
        <v>0</v>
      </c>
      <c r="BKU55" s="106" t="s">
        <v>848</v>
      </c>
      <c r="BKV55" s="105">
        <v>9491.7000000000007</v>
      </c>
      <c r="BKW55" s="90">
        <f t="shared" ref="BKW55:BKW56" si="184">SUM(BKV55/12)</f>
        <v>790.97500000000002</v>
      </c>
      <c r="BKX55" s="115">
        <v>0</v>
      </c>
      <c r="BKY55" s="115">
        <f t="shared" ref="BKY55:BLI56" si="185">BKX55</f>
        <v>0</v>
      </c>
      <c r="BKZ55" s="115">
        <f t="shared" si="185"/>
        <v>0</v>
      </c>
      <c r="BLA55" s="115">
        <f t="shared" si="185"/>
        <v>0</v>
      </c>
      <c r="BLB55" s="115">
        <f t="shared" si="185"/>
        <v>0</v>
      </c>
      <c r="BLC55" s="115">
        <f t="shared" si="185"/>
        <v>0</v>
      </c>
      <c r="BLD55" s="115">
        <f t="shared" si="185"/>
        <v>0</v>
      </c>
      <c r="BLE55" s="115">
        <f t="shared" si="185"/>
        <v>0</v>
      </c>
      <c r="BLF55" s="115">
        <f t="shared" si="185"/>
        <v>0</v>
      </c>
      <c r="BLG55" s="115">
        <f t="shared" si="185"/>
        <v>0</v>
      </c>
      <c r="BLH55" s="115">
        <f t="shared" si="185"/>
        <v>0</v>
      </c>
      <c r="BLI55" s="115">
        <f t="shared" si="185"/>
        <v>0</v>
      </c>
      <c r="BLJ55" s="95">
        <f t="shared" ref="BLJ55:BLJ56" si="186">SUM(BKX55:BLI55)</f>
        <v>0</v>
      </c>
      <c r="BLK55" s="106" t="s">
        <v>848</v>
      </c>
      <c r="BLL55" s="105">
        <v>9491.7000000000007</v>
      </c>
      <c r="BLM55" s="90">
        <f t="shared" ref="BLM55:BLM56" si="187">SUM(BLL55/12)</f>
        <v>790.97500000000002</v>
      </c>
      <c r="BLN55" s="115">
        <v>0</v>
      </c>
      <c r="BLO55" s="115">
        <f t="shared" ref="BLO55:BLY56" si="188">BLN55</f>
        <v>0</v>
      </c>
      <c r="BLP55" s="115">
        <f t="shared" si="188"/>
        <v>0</v>
      </c>
      <c r="BLQ55" s="115">
        <f t="shared" si="188"/>
        <v>0</v>
      </c>
      <c r="BLR55" s="115">
        <f t="shared" si="188"/>
        <v>0</v>
      </c>
      <c r="BLS55" s="115">
        <f t="shared" si="188"/>
        <v>0</v>
      </c>
      <c r="BLT55" s="115">
        <f t="shared" si="188"/>
        <v>0</v>
      </c>
      <c r="BLU55" s="115">
        <f t="shared" si="188"/>
        <v>0</v>
      </c>
      <c r="BLV55" s="115">
        <f t="shared" si="188"/>
        <v>0</v>
      </c>
      <c r="BLW55" s="115">
        <f t="shared" si="188"/>
        <v>0</v>
      </c>
      <c r="BLX55" s="115">
        <f t="shared" si="188"/>
        <v>0</v>
      </c>
      <c r="BLY55" s="115">
        <f t="shared" si="188"/>
        <v>0</v>
      </c>
      <c r="BLZ55" s="95">
        <f t="shared" ref="BLZ55:BLZ56" si="189">SUM(BLN55:BLY55)</f>
        <v>0</v>
      </c>
      <c r="BMA55" s="106" t="s">
        <v>848</v>
      </c>
      <c r="BMB55" s="105">
        <v>9491.7000000000007</v>
      </c>
      <c r="BMC55" s="90">
        <f t="shared" ref="BMC55:BMC56" si="190">SUM(BMB55/12)</f>
        <v>790.97500000000002</v>
      </c>
      <c r="BMD55" s="115">
        <v>0</v>
      </c>
      <c r="BME55" s="115">
        <f t="shared" ref="BME55:BMO56" si="191">BMD55</f>
        <v>0</v>
      </c>
      <c r="BMF55" s="115">
        <f t="shared" si="191"/>
        <v>0</v>
      </c>
      <c r="BMG55" s="115">
        <f t="shared" si="191"/>
        <v>0</v>
      </c>
      <c r="BMH55" s="115">
        <f t="shared" si="191"/>
        <v>0</v>
      </c>
      <c r="BMI55" s="115">
        <f t="shared" si="191"/>
        <v>0</v>
      </c>
      <c r="BMJ55" s="115">
        <f t="shared" si="191"/>
        <v>0</v>
      </c>
      <c r="BMK55" s="115">
        <f t="shared" si="191"/>
        <v>0</v>
      </c>
      <c r="BML55" s="115">
        <f t="shared" si="191"/>
        <v>0</v>
      </c>
      <c r="BMM55" s="115">
        <f t="shared" si="191"/>
        <v>0</v>
      </c>
      <c r="BMN55" s="115">
        <f t="shared" si="191"/>
        <v>0</v>
      </c>
      <c r="BMO55" s="115">
        <f t="shared" si="191"/>
        <v>0</v>
      </c>
      <c r="BMP55" s="95">
        <f t="shared" ref="BMP55:BMP56" si="192">SUM(BMD55:BMO55)</f>
        <v>0</v>
      </c>
      <c r="BMQ55" s="106" t="s">
        <v>848</v>
      </c>
      <c r="BMR55" s="105">
        <v>9491.7000000000007</v>
      </c>
      <c r="BMS55" s="90">
        <f t="shared" ref="BMS55:BMS56" si="193">SUM(BMR55/12)</f>
        <v>790.97500000000002</v>
      </c>
      <c r="BMT55" s="115">
        <v>0</v>
      </c>
      <c r="BMU55" s="115">
        <f t="shared" ref="BMU55:BNE56" si="194">BMT55</f>
        <v>0</v>
      </c>
      <c r="BMV55" s="115">
        <f t="shared" si="194"/>
        <v>0</v>
      </c>
      <c r="BMW55" s="115">
        <f t="shared" si="194"/>
        <v>0</v>
      </c>
      <c r="BMX55" s="115">
        <f t="shared" si="194"/>
        <v>0</v>
      </c>
      <c r="BMY55" s="115">
        <f t="shared" si="194"/>
        <v>0</v>
      </c>
      <c r="BMZ55" s="115">
        <f t="shared" si="194"/>
        <v>0</v>
      </c>
      <c r="BNA55" s="115">
        <f t="shared" si="194"/>
        <v>0</v>
      </c>
      <c r="BNB55" s="115">
        <f t="shared" si="194"/>
        <v>0</v>
      </c>
      <c r="BNC55" s="115">
        <f t="shared" si="194"/>
        <v>0</v>
      </c>
      <c r="BND55" s="115">
        <f t="shared" si="194"/>
        <v>0</v>
      </c>
      <c r="BNE55" s="115">
        <f t="shared" si="194"/>
        <v>0</v>
      </c>
      <c r="BNF55" s="95">
        <f t="shared" ref="BNF55:BNF56" si="195">SUM(BMT55:BNE55)</f>
        <v>0</v>
      </c>
      <c r="BNG55" s="106" t="s">
        <v>848</v>
      </c>
      <c r="BNH55" s="105">
        <v>9491.7000000000007</v>
      </c>
      <c r="BNI55" s="90">
        <f t="shared" ref="BNI55:BNI56" si="196">SUM(BNH55/12)</f>
        <v>790.97500000000002</v>
      </c>
      <c r="BNJ55" s="115">
        <v>0</v>
      </c>
      <c r="BNK55" s="115">
        <f t="shared" ref="BNK55:BNU56" si="197">BNJ55</f>
        <v>0</v>
      </c>
      <c r="BNL55" s="115">
        <f t="shared" si="197"/>
        <v>0</v>
      </c>
      <c r="BNM55" s="115">
        <f t="shared" si="197"/>
        <v>0</v>
      </c>
      <c r="BNN55" s="115">
        <f t="shared" si="197"/>
        <v>0</v>
      </c>
      <c r="BNO55" s="115">
        <f t="shared" si="197"/>
        <v>0</v>
      </c>
      <c r="BNP55" s="115">
        <f t="shared" si="197"/>
        <v>0</v>
      </c>
      <c r="BNQ55" s="115">
        <f t="shared" si="197"/>
        <v>0</v>
      </c>
      <c r="BNR55" s="115">
        <f t="shared" si="197"/>
        <v>0</v>
      </c>
      <c r="BNS55" s="115">
        <f t="shared" si="197"/>
        <v>0</v>
      </c>
      <c r="BNT55" s="115">
        <f t="shared" si="197"/>
        <v>0</v>
      </c>
      <c r="BNU55" s="115">
        <f t="shared" si="197"/>
        <v>0</v>
      </c>
      <c r="BNV55" s="95">
        <f t="shared" ref="BNV55:BNV56" si="198">SUM(BNJ55:BNU55)</f>
        <v>0</v>
      </c>
      <c r="BNW55" s="106" t="s">
        <v>848</v>
      </c>
      <c r="BNX55" s="105">
        <v>9491.7000000000007</v>
      </c>
      <c r="BNY55" s="90">
        <f t="shared" ref="BNY55:BNY56" si="199">SUM(BNX55/12)</f>
        <v>790.97500000000002</v>
      </c>
      <c r="BNZ55" s="115">
        <v>0</v>
      </c>
      <c r="BOA55" s="115">
        <f t="shared" ref="BOA55:BOK56" si="200">BNZ55</f>
        <v>0</v>
      </c>
      <c r="BOB55" s="115">
        <f t="shared" si="200"/>
        <v>0</v>
      </c>
      <c r="BOC55" s="115">
        <f t="shared" si="200"/>
        <v>0</v>
      </c>
      <c r="BOD55" s="115">
        <f t="shared" si="200"/>
        <v>0</v>
      </c>
      <c r="BOE55" s="115">
        <f t="shared" si="200"/>
        <v>0</v>
      </c>
      <c r="BOF55" s="115">
        <f t="shared" si="200"/>
        <v>0</v>
      </c>
      <c r="BOG55" s="115">
        <f t="shared" si="200"/>
        <v>0</v>
      </c>
      <c r="BOH55" s="115">
        <f t="shared" si="200"/>
        <v>0</v>
      </c>
      <c r="BOI55" s="115">
        <f t="shared" si="200"/>
        <v>0</v>
      </c>
      <c r="BOJ55" s="115">
        <f t="shared" si="200"/>
        <v>0</v>
      </c>
      <c r="BOK55" s="115">
        <f t="shared" si="200"/>
        <v>0</v>
      </c>
      <c r="BOL55" s="95">
        <f t="shared" ref="BOL55:BOL56" si="201">SUM(BNZ55:BOK55)</f>
        <v>0</v>
      </c>
      <c r="BOM55" s="106" t="s">
        <v>848</v>
      </c>
      <c r="BON55" s="105">
        <v>9491.7000000000007</v>
      </c>
      <c r="BOO55" s="90">
        <f t="shared" ref="BOO55:BOO56" si="202">SUM(BON55/12)</f>
        <v>790.97500000000002</v>
      </c>
      <c r="BOP55" s="115">
        <v>0</v>
      </c>
      <c r="BOQ55" s="115">
        <f t="shared" ref="BOQ55:BPA56" si="203">BOP55</f>
        <v>0</v>
      </c>
      <c r="BOR55" s="115">
        <f t="shared" si="203"/>
        <v>0</v>
      </c>
      <c r="BOS55" s="115">
        <f t="shared" si="203"/>
        <v>0</v>
      </c>
      <c r="BOT55" s="115">
        <f t="shared" si="203"/>
        <v>0</v>
      </c>
      <c r="BOU55" s="115">
        <f t="shared" si="203"/>
        <v>0</v>
      </c>
      <c r="BOV55" s="115">
        <f t="shared" si="203"/>
        <v>0</v>
      </c>
      <c r="BOW55" s="115">
        <f t="shared" si="203"/>
        <v>0</v>
      </c>
      <c r="BOX55" s="115">
        <f t="shared" si="203"/>
        <v>0</v>
      </c>
      <c r="BOY55" s="115">
        <f t="shared" si="203"/>
        <v>0</v>
      </c>
      <c r="BOZ55" s="115">
        <f t="shared" si="203"/>
        <v>0</v>
      </c>
      <c r="BPA55" s="115">
        <f t="shared" si="203"/>
        <v>0</v>
      </c>
      <c r="BPB55" s="95">
        <f t="shared" ref="BPB55:BPB56" si="204">SUM(BOP55:BPA55)</f>
        <v>0</v>
      </c>
      <c r="BPC55" s="106" t="s">
        <v>848</v>
      </c>
      <c r="BPD55" s="105">
        <v>9491.7000000000007</v>
      </c>
      <c r="BPE55" s="90">
        <f t="shared" ref="BPE55:BPE56" si="205">SUM(BPD55/12)</f>
        <v>790.97500000000002</v>
      </c>
      <c r="BPF55" s="115">
        <v>0</v>
      </c>
      <c r="BPG55" s="115">
        <f t="shared" ref="BPG55:BPQ56" si="206">BPF55</f>
        <v>0</v>
      </c>
      <c r="BPH55" s="115">
        <f t="shared" si="206"/>
        <v>0</v>
      </c>
      <c r="BPI55" s="115">
        <f t="shared" si="206"/>
        <v>0</v>
      </c>
      <c r="BPJ55" s="115">
        <f t="shared" si="206"/>
        <v>0</v>
      </c>
      <c r="BPK55" s="115">
        <f t="shared" si="206"/>
        <v>0</v>
      </c>
      <c r="BPL55" s="115">
        <f t="shared" si="206"/>
        <v>0</v>
      </c>
      <c r="BPM55" s="115">
        <f t="shared" si="206"/>
        <v>0</v>
      </c>
      <c r="BPN55" s="115">
        <f t="shared" si="206"/>
        <v>0</v>
      </c>
      <c r="BPO55" s="115">
        <f t="shared" si="206"/>
        <v>0</v>
      </c>
      <c r="BPP55" s="115">
        <f t="shared" si="206"/>
        <v>0</v>
      </c>
      <c r="BPQ55" s="115">
        <f t="shared" si="206"/>
        <v>0</v>
      </c>
      <c r="BPR55" s="95">
        <f t="shared" ref="BPR55:BPR56" si="207">SUM(BPF55:BPQ55)</f>
        <v>0</v>
      </c>
      <c r="BPS55" s="106" t="s">
        <v>848</v>
      </c>
      <c r="BPT55" s="105">
        <v>9491.7000000000007</v>
      </c>
      <c r="BPU55" s="90">
        <f t="shared" ref="BPU55:BPU56" si="208">SUM(BPT55/12)</f>
        <v>790.97500000000002</v>
      </c>
      <c r="BPV55" s="115">
        <v>0</v>
      </c>
      <c r="BPW55" s="115">
        <f t="shared" ref="BPW55:BQG56" si="209">BPV55</f>
        <v>0</v>
      </c>
      <c r="BPX55" s="115">
        <f t="shared" si="209"/>
        <v>0</v>
      </c>
      <c r="BPY55" s="115">
        <f t="shared" si="209"/>
        <v>0</v>
      </c>
      <c r="BPZ55" s="115">
        <f t="shared" si="209"/>
        <v>0</v>
      </c>
      <c r="BQA55" s="115">
        <f t="shared" si="209"/>
        <v>0</v>
      </c>
      <c r="BQB55" s="115">
        <f t="shared" si="209"/>
        <v>0</v>
      </c>
      <c r="BQC55" s="115">
        <f t="shared" si="209"/>
        <v>0</v>
      </c>
      <c r="BQD55" s="115">
        <f t="shared" si="209"/>
        <v>0</v>
      </c>
      <c r="BQE55" s="115">
        <f t="shared" si="209"/>
        <v>0</v>
      </c>
      <c r="BQF55" s="115">
        <f t="shared" si="209"/>
        <v>0</v>
      </c>
      <c r="BQG55" s="115">
        <f t="shared" si="209"/>
        <v>0</v>
      </c>
      <c r="BQH55" s="95">
        <f t="shared" ref="BQH55:BQH56" si="210">SUM(BPV55:BQG55)</f>
        <v>0</v>
      </c>
      <c r="BQI55" s="106" t="s">
        <v>848</v>
      </c>
      <c r="BQJ55" s="105">
        <v>9491.7000000000007</v>
      </c>
      <c r="BQK55" s="90">
        <f t="shared" ref="BQK55:BQK56" si="211">SUM(BQJ55/12)</f>
        <v>790.97500000000002</v>
      </c>
      <c r="BQL55" s="115">
        <v>0</v>
      </c>
      <c r="BQM55" s="115">
        <f t="shared" ref="BQM55:BQW56" si="212">BQL55</f>
        <v>0</v>
      </c>
      <c r="BQN55" s="115">
        <f t="shared" si="212"/>
        <v>0</v>
      </c>
      <c r="BQO55" s="115">
        <f t="shared" si="212"/>
        <v>0</v>
      </c>
      <c r="BQP55" s="115">
        <f t="shared" si="212"/>
        <v>0</v>
      </c>
      <c r="BQQ55" s="115">
        <f t="shared" si="212"/>
        <v>0</v>
      </c>
      <c r="BQR55" s="115">
        <f t="shared" si="212"/>
        <v>0</v>
      </c>
      <c r="BQS55" s="115">
        <f t="shared" si="212"/>
        <v>0</v>
      </c>
      <c r="BQT55" s="115">
        <f t="shared" si="212"/>
        <v>0</v>
      </c>
      <c r="BQU55" s="115">
        <f t="shared" si="212"/>
        <v>0</v>
      </c>
      <c r="BQV55" s="115">
        <f t="shared" si="212"/>
        <v>0</v>
      </c>
      <c r="BQW55" s="115">
        <f t="shared" si="212"/>
        <v>0</v>
      </c>
      <c r="BQX55" s="95">
        <f t="shared" ref="BQX55:BQX56" si="213">SUM(BQL55:BQW55)</f>
        <v>0</v>
      </c>
      <c r="BQY55" s="106" t="s">
        <v>848</v>
      </c>
      <c r="BQZ55" s="105">
        <v>9491.7000000000007</v>
      </c>
      <c r="BRA55" s="90">
        <f t="shared" ref="BRA55:BRA56" si="214">SUM(BQZ55/12)</f>
        <v>790.97500000000002</v>
      </c>
      <c r="BRB55" s="115">
        <v>0</v>
      </c>
      <c r="BRC55" s="115">
        <f t="shared" ref="BRC55:BRM56" si="215">BRB55</f>
        <v>0</v>
      </c>
      <c r="BRD55" s="115">
        <f t="shared" si="215"/>
        <v>0</v>
      </c>
      <c r="BRE55" s="115">
        <f t="shared" si="215"/>
        <v>0</v>
      </c>
      <c r="BRF55" s="115">
        <f t="shared" si="215"/>
        <v>0</v>
      </c>
      <c r="BRG55" s="115">
        <f t="shared" si="215"/>
        <v>0</v>
      </c>
      <c r="BRH55" s="115">
        <f t="shared" si="215"/>
        <v>0</v>
      </c>
      <c r="BRI55" s="115">
        <f t="shared" si="215"/>
        <v>0</v>
      </c>
      <c r="BRJ55" s="115">
        <f t="shared" si="215"/>
        <v>0</v>
      </c>
      <c r="BRK55" s="115">
        <f t="shared" si="215"/>
        <v>0</v>
      </c>
      <c r="BRL55" s="115">
        <f t="shared" si="215"/>
        <v>0</v>
      </c>
      <c r="BRM55" s="115">
        <f t="shared" si="215"/>
        <v>0</v>
      </c>
      <c r="BRN55" s="95">
        <f t="shared" ref="BRN55:BRN56" si="216">SUM(BRB55:BRM55)</f>
        <v>0</v>
      </c>
      <c r="BRO55" s="106" t="s">
        <v>848</v>
      </c>
      <c r="BRP55" s="105">
        <v>9491.7000000000007</v>
      </c>
      <c r="BRQ55" s="90">
        <f t="shared" ref="BRQ55:BRQ56" si="217">SUM(BRP55/12)</f>
        <v>790.97500000000002</v>
      </c>
      <c r="BRR55" s="115">
        <v>0</v>
      </c>
      <c r="BRS55" s="115">
        <f t="shared" ref="BRS55:BSC56" si="218">BRR55</f>
        <v>0</v>
      </c>
      <c r="BRT55" s="115">
        <f t="shared" si="218"/>
        <v>0</v>
      </c>
      <c r="BRU55" s="115">
        <f t="shared" si="218"/>
        <v>0</v>
      </c>
      <c r="BRV55" s="115">
        <f t="shared" si="218"/>
        <v>0</v>
      </c>
      <c r="BRW55" s="115">
        <f t="shared" si="218"/>
        <v>0</v>
      </c>
      <c r="BRX55" s="115">
        <f t="shared" si="218"/>
        <v>0</v>
      </c>
      <c r="BRY55" s="115">
        <f t="shared" si="218"/>
        <v>0</v>
      </c>
      <c r="BRZ55" s="115">
        <f t="shared" si="218"/>
        <v>0</v>
      </c>
      <c r="BSA55" s="115">
        <f t="shared" si="218"/>
        <v>0</v>
      </c>
      <c r="BSB55" s="115">
        <f t="shared" si="218"/>
        <v>0</v>
      </c>
      <c r="BSC55" s="115">
        <f t="shared" si="218"/>
        <v>0</v>
      </c>
      <c r="BSD55" s="95">
        <f t="shared" ref="BSD55:BSD56" si="219">SUM(BRR55:BSC55)</f>
        <v>0</v>
      </c>
      <c r="BSE55" s="106" t="s">
        <v>848</v>
      </c>
      <c r="BSF55" s="105">
        <v>9491.7000000000007</v>
      </c>
      <c r="BSG55" s="90">
        <f t="shared" ref="BSG55:BSG56" si="220">SUM(BSF55/12)</f>
        <v>790.97500000000002</v>
      </c>
      <c r="BSH55" s="115">
        <v>0</v>
      </c>
      <c r="BSI55" s="115">
        <f t="shared" ref="BSI55:BSS56" si="221">BSH55</f>
        <v>0</v>
      </c>
      <c r="BSJ55" s="115">
        <f t="shared" si="221"/>
        <v>0</v>
      </c>
      <c r="BSK55" s="115">
        <f t="shared" si="221"/>
        <v>0</v>
      </c>
      <c r="BSL55" s="115">
        <f t="shared" si="221"/>
        <v>0</v>
      </c>
      <c r="BSM55" s="115">
        <f t="shared" si="221"/>
        <v>0</v>
      </c>
      <c r="BSN55" s="115">
        <f t="shared" si="221"/>
        <v>0</v>
      </c>
      <c r="BSO55" s="115">
        <f t="shared" si="221"/>
        <v>0</v>
      </c>
      <c r="BSP55" s="115">
        <f t="shared" si="221"/>
        <v>0</v>
      </c>
      <c r="BSQ55" s="115">
        <f t="shared" si="221"/>
        <v>0</v>
      </c>
      <c r="BSR55" s="115">
        <f t="shared" si="221"/>
        <v>0</v>
      </c>
      <c r="BSS55" s="115">
        <f t="shared" si="221"/>
        <v>0</v>
      </c>
      <c r="BST55" s="95">
        <f t="shared" ref="BST55:BST56" si="222">SUM(BSH55:BSS55)</f>
        <v>0</v>
      </c>
      <c r="BSU55" s="106" t="s">
        <v>848</v>
      </c>
      <c r="BSV55" s="105">
        <v>9491.7000000000007</v>
      </c>
      <c r="BSW55" s="90">
        <f t="shared" ref="BSW55:BSW56" si="223">SUM(BSV55/12)</f>
        <v>790.97500000000002</v>
      </c>
      <c r="BSX55" s="115">
        <v>0</v>
      </c>
      <c r="BSY55" s="115">
        <f t="shared" ref="BSY55:BTI56" si="224">BSX55</f>
        <v>0</v>
      </c>
      <c r="BSZ55" s="115">
        <f t="shared" si="224"/>
        <v>0</v>
      </c>
      <c r="BTA55" s="115">
        <f t="shared" si="224"/>
        <v>0</v>
      </c>
      <c r="BTB55" s="115">
        <f t="shared" si="224"/>
        <v>0</v>
      </c>
      <c r="BTC55" s="115">
        <f t="shared" si="224"/>
        <v>0</v>
      </c>
      <c r="BTD55" s="115">
        <f t="shared" si="224"/>
        <v>0</v>
      </c>
      <c r="BTE55" s="115">
        <f t="shared" si="224"/>
        <v>0</v>
      </c>
      <c r="BTF55" s="115">
        <f t="shared" si="224"/>
        <v>0</v>
      </c>
      <c r="BTG55" s="115">
        <f t="shared" si="224"/>
        <v>0</v>
      </c>
      <c r="BTH55" s="115">
        <f t="shared" si="224"/>
        <v>0</v>
      </c>
      <c r="BTI55" s="115">
        <f t="shared" si="224"/>
        <v>0</v>
      </c>
      <c r="BTJ55" s="95">
        <f t="shared" ref="BTJ55:BTJ56" si="225">SUM(BSX55:BTI55)</f>
        <v>0</v>
      </c>
      <c r="BTK55" s="106" t="s">
        <v>848</v>
      </c>
      <c r="BTL55" s="105">
        <v>9491.7000000000007</v>
      </c>
      <c r="BTM55" s="90">
        <f t="shared" ref="BTM55:BTM56" si="226">SUM(BTL55/12)</f>
        <v>790.97500000000002</v>
      </c>
      <c r="BTN55" s="115">
        <v>0</v>
      </c>
      <c r="BTO55" s="115">
        <f t="shared" ref="BTO55:BTY56" si="227">BTN55</f>
        <v>0</v>
      </c>
      <c r="BTP55" s="115">
        <f t="shared" si="227"/>
        <v>0</v>
      </c>
      <c r="BTQ55" s="115">
        <f t="shared" si="227"/>
        <v>0</v>
      </c>
      <c r="BTR55" s="115">
        <f t="shared" si="227"/>
        <v>0</v>
      </c>
      <c r="BTS55" s="115">
        <f t="shared" si="227"/>
        <v>0</v>
      </c>
      <c r="BTT55" s="115">
        <f t="shared" si="227"/>
        <v>0</v>
      </c>
      <c r="BTU55" s="115">
        <f t="shared" si="227"/>
        <v>0</v>
      </c>
      <c r="BTV55" s="115">
        <f t="shared" si="227"/>
        <v>0</v>
      </c>
      <c r="BTW55" s="115">
        <f t="shared" si="227"/>
        <v>0</v>
      </c>
      <c r="BTX55" s="115">
        <f t="shared" si="227"/>
        <v>0</v>
      </c>
      <c r="BTY55" s="115">
        <f t="shared" si="227"/>
        <v>0</v>
      </c>
      <c r="BTZ55" s="95">
        <f t="shared" ref="BTZ55:BTZ56" si="228">SUM(BTN55:BTY55)</f>
        <v>0</v>
      </c>
      <c r="BUA55" s="106" t="s">
        <v>848</v>
      </c>
      <c r="BUB55" s="105">
        <v>9491.7000000000007</v>
      </c>
      <c r="BUC55" s="90">
        <f t="shared" ref="BUC55:BUC56" si="229">SUM(BUB55/12)</f>
        <v>790.97500000000002</v>
      </c>
      <c r="BUD55" s="115">
        <v>0</v>
      </c>
      <c r="BUE55" s="115">
        <f t="shared" ref="BUE55:BUO56" si="230">BUD55</f>
        <v>0</v>
      </c>
      <c r="BUF55" s="115">
        <f t="shared" si="230"/>
        <v>0</v>
      </c>
      <c r="BUG55" s="115">
        <f t="shared" si="230"/>
        <v>0</v>
      </c>
      <c r="BUH55" s="115">
        <f t="shared" si="230"/>
        <v>0</v>
      </c>
      <c r="BUI55" s="115">
        <f t="shared" si="230"/>
        <v>0</v>
      </c>
      <c r="BUJ55" s="115">
        <f t="shared" si="230"/>
        <v>0</v>
      </c>
      <c r="BUK55" s="115">
        <f t="shared" si="230"/>
        <v>0</v>
      </c>
      <c r="BUL55" s="115">
        <f t="shared" si="230"/>
        <v>0</v>
      </c>
      <c r="BUM55" s="115">
        <f t="shared" si="230"/>
        <v>0</v>
      </c>
      <c r="BUN55" s="115">
        <f t="shared" si="230"/>
        <v>0</v>
      </c>
      <c r="BUO55" s="115">
        <f t="shared" si="230"/>
        <v>0</v>
      </c>
      <c r="BUP55" s="95">
        <f t="shared" ref="BUP55:BUP56" si="231">SUM(BUD55:BUO55)</f>
        <v>0</v>
      </c>
      <c r="BUQ55" s="106" t="s">
        <v>848</v>
      </c>
      <c r="BUR55" s="105">
        <v>9491.7000000000007</v>
      </c>
      <c r="BUS55" s="90">
        <f t="shared" ref="BUS55:BUS56" si="232">SUM(BUR55/12)</f>
        <v>790.97500000000002</v>
      </c>
      <c r="BUT55" s="115">
        <v>0</v>
      </c>
      <c r="BUU55" s="115">
        <f t="shared" ref="BUU55:BVE56" si="233">BUT55</f>
        <v>0</v>
      </c>
      <c r="BUV55" s="115">
        <f t="shared" si="233"/>
        <v>0</v>
      </c>
      <c r="BUW55" s="115">
        <f t="shared" si="233"/>
        <v>0</v>
      </c>
      <c r="BUX55" s="115">
        <f t="shared" si="233"/>
        <v>0</v>
      </c>
      <c r="BUY55" s="115">
        <f t="shared" si="233"/>
        <v>0</v>
      </c>
      <c r="BUZ55" s="115">
        <f t="shared" si="233"/>
        <v>0</v>
      </c>
      <c r="BVA55" s="115">
        <f t="shared" si="233"/>
        <v>0</v>
      </c>
      <c r="BVB55" s="115">
        <f t="shared" si="233"/>
        <v>0</v>
      </c>
      <c r="BVC55" s="115">
        <f t="shared" si="233"/>
        <v>0</v>
      </c>
      <c r="BVD55" s="115">
        <f t="shared" si="233"/>
        <v>0</v>
      </c>
      <c r="BVE55" s="115">
        <f t="shared" si="233"/>
        <v>0</v>
      </c>
      <c r="BVF55" s="95">
        <f t="shared" ref="BVF55:BVF56" si="234">SUM(BUT55:BVE55)</f>
        <v>0</v>
      </c>
      <c r="BVG55" s="106" t="s">
        <v>848</v>
      </c>
      <c r="BVH55" s="105">
        <v>9491.7000000000007</v>
      </c>
      <c r="BVI55" s="90">
        <f t="shared" ref="BVI55:BVI56" si="235">SUM(BVH55/12)</f>
        <v>790.97500000000002</v>
      </c>
      <c r="BVJ55" s="115">
        <v>0</v>
      </c>
      <c r="BVK55" s="115">
        <f t="shared" ref="BVK55:BVU56" si="236">BVJ55</f>
        <v>0</v>
      </c>
      <c r="BVL55" s="115">
        <f t="shared" si="236"/>
        <v>0</v>
      </c>
      <c r="BVM55" s="115">
        <f t="shared" si="236"/>
        <v>0</v>
      </c>
      <c r="BVN55" s="115">
        <f t="shared" si="236"/>
        <v>0</v>
      </c>
      <c r="BVO55" s="115">
        <f t="shared" si="236"/>
        <v>0</v>
      </c>
      <c r="BVP55" s="115">
        <f t="shared" si="236"/>
        <v>0</v>
      </c>
      <c r="BVQ55" s="115">
        <f t="shared" si="236"/>
        <v>0</v>
      </c>
      <c r="BVR55" s="115">
        <f t="shared" si="236"/>
        <v>0</v>
      </c>
      <c r="BVS55" s="115">
        <f t="shared" si="236"/>
        <v>0</v>
      </c>
      <c r="BVT55" s="115">
        <f t="shared" si="236"/>
        <v>0</v>
      </c>
      <c r="BVU55" s="115">
        <f t="shared" si="236"/>
        <v>0</v>
      </c>
      <c r="BVV55" s="95">
        <f t="shared" ref="BVV55:BVV56" si="237">SUM(BVJ55:BVU55)</f>
        <v>0</v>
      </c>
      <c r="BVW55" s="106" t="s">
        <v>848</v>
      </c>
      <c r="BVX55" s="105">
        <v>9491.7000000000007</v>
      </c>
      <c r="BVY55" s="90">
        <f t="shared" ref="BVY55:BVY56" si="238">SUM(BVX55/12)</f>
        <v>790.97500000000002</v>
      </c>
      <c r="BVZ55" s="115">
        <v>0</v>
      </c>
      <c r="BWA55" s="115">
        <f t="shared" ref="BWA55:BWK56" si="239">BVZ55</f>
        <v>0</v>
      </c>
      <c r="BWB55" s="115">
        <f t="shared" si="239"/>
        <v>0</v>
      </c>
      <c r="BWC55" s="115">
        <f t="shared" si="239"/>
        <v>0</v>
      </c>
      <c r="BWD55" s="115">
        <f t="shared" si="239"/>
        <v>0</v>
      </c>
      <c r="BWE55" s="115">
        <f t="shared" si="239"/>
        <v>0</v>
      </c>
      <c r="BWF55" s="115">
        <f t="shared" si="239"/>
        <v>0</v>
      </c>
      <c r="BWG55" s="115">
        <f t="shared" si="239"/>
        <v>0</v>
      </c>
      <c r="BWH55" s="115">
        <f t="shared" si="239"/>
        <v>0</v>
      </c>
      <c r="BWI55" s="115">
        <f t="shared" si="239"/>
        <v>0</v>
      </c>
      <c r="BWJ55" s="115">
        <f t="shared" si="239"/>
        <v>0</v>
      </c>
      <c r="BWK55" s="115">
        <f t="shared" si="239"/>
        <v>0</v>
      </c>
      <c r="BWL55" s="95">
        <f t="shared" ref="BWL55:BWL56" si="240">SUM(BVZ55:BWK55)</f>
        <v>0</v>
      </c>
      <c r="BWM55" s="106" t="s">
        <v>848</v>
      </c>
      <c r="BWN55" s="105">
        <v>9491.7000000000007</v>
      </c>
      <c r="BWO55" s="90">
        <f t="shared" ref="BWO55:BWO56" si="241">SUM(BWN55/12)</f>
        <v>790.97500000000002</v>
      </c>
      <c r="BWP55" s="115">
        <v>0</v>
      </c>
      <c r="BWQ55" s="115">
        <f t="shared" ref="BWQ55:BXA56" si="242">BWP55</f>
        <v>0</v>
      </c>
      <c r="BWR55" s="115">
        <f t="shared" si="242"/>
        <v>0</v>
      </c>
      <c r="BWS55" s="115">
        <f t="shared" si="242"/>
        <v>0</v>
      </c>
      <c r="BWT55" s="115">
        <f t="shared" si="242"/>
        <v>0</v>
      </c>
      <c r="BWU55" s="115">
        <f t="shared" si="242"/>
        <v>0</v>
      </c>
      <c r="BWV55" s="115">
        <f t="shared" si="242"/>
        <v>0</v>
      </c>
      <c r="BWW55" s="115">
        <f t="shared" si="242"/>
        <v>0</v>
      </c>
      <c r="BWX55" s="115">
        <f t="shared" si="242"/>
        <v>0</v>
      </c>
      <c r="BWY55" s="115">
        <f t="shared" si="242"/>
        <v>0</v>
      </c>
      <c r="BWZ55" s="115">
        <f t="shared" si="242"/>
        <v>0</v>
      </c>
      <c r="BXA55" s="115">
        <f t="shared" si="242"/>
        <v>0</v>
      </c>
      <c r="BXB55" s="95">
        <f t="shared" ref="BXB55:BXB56" si="243">SUM(BWP55:BXA55)</f>
        <v>0</v>
      </c>
      <c r="BXC55" s="106" t="s">
        <v>848</v>
      </c>
      <c r="BXD55" s="105">
        <v>9491.7000000000007</v>
      </c>
      <c r="BXE55" s="90">
        <f t="shared" ref="BXE55:BXE56" si="244">SUM(BXD55/12)</f>
        <v>790.97500000000002</v>
      </c>
      <c r="BXF55" s="115">
        <v>0</v>
      </c>
      <c r="BXG55" s="115">
        <f t="shared" ref="BXG55:BXQ56" si="245">BXF55</f>
        <v>0</v>
      </c>
      <c r="BXH55" s="115">
        <f t="shared" si="245"/>
        <v>0</v>
      </c>
      <c r="BXI55" s="115">
        <f t="shared" si="245"/>
        <v>0</v>
      </c>
      <c r="BXJ55" s="115">
        <f t="shared" si="245"/>
        <v>0</v>
      </c>
      <c r="BXK55" s="115">
        <f t="shared" si="245"/>
        <v>0</v>
      </c>
      <c r="BXL55" s="115">
        <f t="shared" si="245"/>
        <v>0</v>
      </c>
      <c r="BXM55" s="115">
        <f t="shared" si="245"/>
        <v>0</v>
      </c>
      <c r="BXN55" s="115">
        <f t="shared" si="245"/>
        <v>0</v>
      </c>
      <c r="BXO55" s="115">
        <f t="shared" si="245"/>
        <v>0</v>
      </c>
      <c r="BXP55" s="115">
        <f t="shared" si="245"/>
        <v>0</v>
      </c>
      <c r="BXQ55" s="115">
        <f t="shared" si="245"/>
        <v>0</v>
      </c>
      <c r="BXR55" s="95">
        <f t="shared" ref="BXR55:BXR56" si="246">SUM(BXF55:BXQ55)</f>
        <v>0</v>
      </c>
      <c r="BXS55" s="106" t="s">
        <v>848</v>
      </c>
      <c r="BXT55" s="105">
        <v>9491.7000000000007</v>
      </c>
      <c r="BXU55" s="90">
        <f t="shared" ref="BXU55:BXU56" si="247">SUM(BXT55/12)</f>
        <v>790.97500000000002</v>
      </c>
      <c r="BXV55" s="115">
        <v>0</v>
      </c>
      <c r="BXW55" s="115">
        <f t="shared" ref="BXW55:BYG56" si="248">BXV55</f>
        <v>0</v>
      </c>
      <c r="BXX55" s="115">
        <f t="shared" si="248"/>
        <v>0</v>
      </c>
      <c r="BXY55" s="115">
        <f t="shared" si="248"/>
        <v>0</v>
      </c>
      <c r="BXZ55" s="115">
        <f t="shared" si="248"/>
        <v>0</v>
      </c>
      <c r="BYA55" s="115">
        <f t="shared" si="248"/>
        <v>0</v>
      </c>
      <c r="BYB55" s="115">
        <f t="shared" si="248"/>
        <v>0</v>
      </c>
      <c r="BYC55" s="115">
        <f t="shared" si="248"/>
        <v>0</v>
      </c>
      <c r="BYD55" s="115">
        <f t="shared" si="248"/>
        <v>0</v>
      </c>
      <c r="BYE55" s="115">
        <f t="shared" si="248"/>
        <v>0</v>
      </c>
      <c r="BYF55" s="115">
        <f t="shared" si="248"/>
        <v>0</v>
      </c>
      <c r="BYG55" s="115">
        <f t="shared" si="248"/>
        <v>0</v>
      </c>
      <c r="BYH55" s="95">
        <f t="shared" ref="BYH55:BYH56" si="249">SUM(BXV55:BYG55)</f>
        <v>0</v>
      </c>
      <c r="BYI55" s="106" t="s">
        <v>848</v>
      </c>
      <c r="BYJ55" s="105">
        <v>9491.7000000000007</v>
      </c>
      <c r="BYK55" s="90">
        <f t="shared" ref="BYK55:BYK56" si="250">SUM(BYJ55/12)</f>
        <v>790.97500000000002</v>
      </c>
      <c r="BYL55" s="115">
        <v>0</v>
      </c>
      <c r="BYM55" s="115">
        <f t="shared" ref="BYM55:BYW56" si="251">BYL55</f>
        <v>0</v>
      </c>
      <c r="BYN55" s="115">
        <f t="shared" si="251"/>
        <v>0</v>
      </c>
      <c r="BYO55" s="115">
        <f t="shared" si="251"/>
        <v>0</v>
      </c>
      <c r="BYP55" s="115">
        <f t="shared" si="251"/>
        <v>0</v>
      </c>
      <c r="BYQ55" s="115">
        <f t="shared" si="251"/>
        <v>0</v>
      </c>
      <c r="BYR55" s="115">
        <f t="shared" si="251"/>
        <v>0</v>
      </c>
      <c r="BYS55" s="115">
        <f t="shared" si="251"/>
        <v>0</v>
      </c>
      <c r="BYT55" s="115">
        <f t="shared" si="251"/>
        <v>0</v>
      </c>
      <c r="BYU55" s="115">
        <f t="shared" si="251"/>
        <v>0</v>
      </c>
      <c r="BYV55" s="115">
        <f t="shared" si="251"/>
        <v>0</v>
      </c>
      <c r="BYW55" s="115">
        <f t="shared" si="251"/>
        <v>0</v>
      </c>
      <c r="BYX55" s="95">
        <f t="shared" ref="BYX55:BYX56" si="252">SUM(BYL55:BYW55)</f>
        <v>0</v>
      </c>
      <c r="BYY55" s="106" t="s">
        <v>848</v>
      </c>
      <c r="BYZ55" s="105">
        <v>9491.7000000000007</v>
      </c>
      <c r="BZA55" s="90">
        <f t="shared" ref="BZA55:BZA56" si="253">SUM(BYZ55/12)</f>
        <v>790.97500000000002</v>
      </c>
      <c r="BZB55" s="115">
        <v>0</v>
      </c>
      <c r="BZC55" s="115">
        <f t="shared" ref="BZC55:BZM56" si="254">BZB55</f>
        <v>0</v>
      </c>
      <c r="BZD55" s="115">
        <f t="shared" si="254"/>
        <v>0</v>
      </c>
      <c r="BZE55" s="115">
        <f t="shared" si="254"/>
        <v>0</v>
      </c>
      <c r="BZF55" s="115">
        <f t="shared" si="254"/>
        <v>0</v>
      </c>
      <c r="BZG55" s="115">
        <f t="shared" si="254"/>
        <v>0</v>
      </c>
      <c r="BZH55" s="115">
        <f t="shared" si="254"/>
        <v>0</v>
      </c>
      <c r="BZI55" s="115">
        <f t="shared" si="254"/>
        <v>0</v>
      </c>
      <c r="BZJ55" s="115">
        <f t="shared" si="254"/>
        <v>0</v>
      </c>
      <c r="BZK55" s="115">
        <f t="shared" si="254"/>
        <v>0</v>
      </c>
      <c r="BZL55" s="115">
        <f t="shared" si="254"/>
        <v>0</v>
      </c>
      <c r="BZM55" s="115">
        <f t="shared" si="254"/>
        <v>0</v>
      </c>
      <c r="BZN55" s="95">
        <f t="shared" ref="BZN55:BZN56" si="255">SUM(BZB55:BZM55)</f>
        <v>0</v>
      </c>
      <c r="BZO55" s="106" t="s">
        <v>848</v>
      </c>
      <c r="BZP55" s="105">
        <v>9491.7000000000007</v>
      </c>
      <c r="BZQ55" s="90">
        <f t="shared" ref="BZQ55:BZQ56" si="256">SUM(BZP55/12)</f>
        <v>790.97500000000002</v>
      </c>
      <c r="BZR55" s="115">
        <v>0</v>
      </c>
      <c r="BZS55" s="115">
        <f t="shared" ref="BZS55:CAC56" si="257">BZR55</f>
        <v>0</v>
      </c>
      <c r="BZT55" s="115">
        <f t="shared" si="257"/>
        <v>0</v>
      </c>
      <c r="BZU55" s="115">
        <f t="shared" si="257"/>
        <v>0</v>
      </c>
      <c r="BZV55" s="115">
        <f t="shared" si="257"/>
        <v>0</v>
      </c>
      <c r="BZW55" s="115">
        <f t="shared" si="257"/>
        <v>0</v>
      </c>
      <c r="BZX55" s="115">
        <f t="shared" si="257"/>
        <v>0</v>
      </c>
      <c r="BZY55" s="115">
        <f t="shared" si="257"/>
        <v>0</v>
      </c>
      <c r="BZZ55" s="115">
        <f t="shared" si="257"/>
        <v>0</v>
      </c>
      <c r="CAA55" s="115">
        <f t="shared" si="257"/>
        <v>0</v>
      </c>
      <c r="CAB55" s="115">
        <f t="shared" si="257"/>
        <v>0</v>
      </c>
      <c r="CAC55" s="115">
        <f t="shared" si="257"/>
        <v>0</v>
      </c>
      <c r="CAD55" s="95">
        <f t="shared" ref="CAD55:CAD56" si="258">SUM(BZR55:CAC55)</f>
        <v>0</v>
      </c>
      <c r="CAE55" s="106" t="s">
        <v>848</v>
      </c>
      <c r="CAF55" s="105">
        <v>9491.7000000000007</v>
      </c>
      <c r="CAG55" s="90">
        <f t="shared" ref="CAG55:CAG56" si="259">SUM(CAF55/12)</f>
        <v>790.97500000000002</v>
      </c>
      <c r="CAH55" s="115">
        <v>0</v>
      </c>
      <c r="CAI55" s="115">
        <f t="shared" ref="CAI55:CAS56" si="260">CAH55</f>
        <v>0</v>
      </c>
      <c r="CAJ55" s="115">
        <f t="shared" si="260"/>
        <v>0</v>
      </c>
      <c r="CAK55" s="115">
        <f t="shared" si="260"/>
        <v>0</v>
      </c>
      <c r="CAL55" s="115">
        <f t="shared" si="260"/>
        <v>0</v>
      </c>
      <c r="CAM55" s="115">
        <f t="shared" si="260"/>
        <v>0</v>
      </c>
      <c r="CAN55" s="115">
        <f t="shared" si="260"/>
        <v>0</v>
      </c>
      <c r="CAO55" s="115">
        <f t="shared" si="260"/>
        <v>0</v>
      </c>
      <c r="CAP55" s="115">
        <f t="shared" si="260"/>
        <v>0</v>
      </c>
      <c r="CAQ55" s="115">
        <f t="shared" si="260"/>
        <v>0</v>
      </c>
      <c r="CAR55" s="115">
        <f t="shared" si="260"/>
        <v>0</v>
      </c>
      <c r="CAS55" s="115">
        <f t="shared" si="260"/>
        <v>0</v>
      </c>
      <c r="CAT55" s="95">
        <f t="shared" ref="CAT55:CAT56" si="261">SUM(CAH55:CAS55)</f>
        <v>0</v>
      </c>
      <c r="CAU55" s="106" t="s">
        <v>848</v>
      </c>
      <c r="CAV55" s="105">
        <v>9491.7000000000007</v>
      </c>
      <c r="CAW55" s="90">
        <f t="shared" ref="CAW55:CAW56" si="262">SUM(CAV55/12)</f>
        <v>790.97500000000002</v>
      </c>
      <c r="CAX55" s="115">
        <v>0</v>
      </c>
      <c r="CAY55" s="115">
        <f t="shared" ref="CAY55:CBI56" si="263">CAX55</f>
        <v>0</v>
      </c>
      <c r="CAZ55" s="115">
        <f t="shared" si="263"/>
        <v>0</v>
      </c>
      <c r="CBA55" s="115">
        <f t="shared" si="263"/>
        <v>0</v>
      </c>
      <c r="CBB55" s="115">
        <f t="shared" si="263"/>
        <v>0</v>
      </c>
      <c r="CBC55" s="115">
        <f t="shared" si="263"/>
        <v>0</v>
      </c>
      <c r="CBD55" s="115">
        <f t="shared" si="263"/>
        <v>0</v>
      </c>
      <c r="CBE55" s="115">
        <f t="shared" si="263"/>
        <v>0</v>
      </c>
      <c r="CBF55" s="115">
        <f t="shared" si="263"/>
        <v>0</v>
      </c>
      <c r="CBG55" s="115">
        <f t="shared" si="263"/>
        <v>0</v>
      </c>
      <c r="CBH55" s="115">
        <f t="shared" si="263"/>
        <v>0</v>
      </c>
      <c r="CBI55" s="115">
        <f t="shared" si="263"/>
        <v>0</v>
      </c>
      <c r="CBJ55" s="95">
        <f t="shared" ref="CBJ55:CBJ56" si="264">SUM(CAX55:CBI55)</f>
        <v>0</v>
      </c>
      <c r="CBK55" s="106" t="s">
        <v>848</v>
      </c>
      <c r="CBL55" s="105">
        <v>9491.7000000000007</v>
      </c>
      <c r="CBM55" s="90">
        <f t="shared" ref="CBM55:CBM56" si="265">SUM(CBL55/12)</f>
        <v>790.97500000000002</v>
      </c>
      <c r="CBN55" s="115">
        <v>0</v>
      </c>
      <c r="CBO55" s="115">
        <f t="shared" ref="CBO55:CBY56" si="266">CBN55</f>
        <v>0</v>
      </c>
      <c r="CBP55" s="115">
        <f t="shared" si="266"/>
        <v>0</v>
      </c>
      <c r="CBQ55" s="115">
        <f t="shared" si="266"/>
        <v>0</v>
      </c>
      <c r="CBR55" s="115">
        <f t="shared" si="266"/>
        <v>0</v>
      </c>
      <c r="CBS55" s="115">
        <f t="shared" si="266"/>
        <v>0</v>
      </c>
      <c r="CBT55" s="115">
        <f t="shared" si="266"/>
        <v>0</v>
      </c>
      <c r="CBU55" s="115">
        <f t="shared" si="266"/>
        <v>0</v>
      </c>
      <c r="CBV55" s="115">
        <f t="shared" si="266"/>
        <v>0</v>
      </c>
      <c r="CBW55" s="115">
        <f t="shared" si="266"/>
        <v>0</v>
      </c>
      <c r="CBX55" s="115">
        <f t="shared" si="266"/>
        <v>0</v>
      </c>
      <c r="CBY55" s="115">
        <f t="shared" si="266"/>
        <v>0</v>
      </c>
      <c r="CBZ55" s="95">
        <f t="shared" ref="CBZ55:CBZ56" si="267">SUM(CBN55:CBY55)</f>
        <v>0</v>
      </c>
      <c r="CCA55" s="106" t="s">
        <v>848</v>
      </c>
      <c r="CCB55" s="105">
        <v>9491.7000000000007</v>
      </c>
      <c r="CCC55" s="90">
        <f t="shared" ref="CCC55:CCC56" si="268">SUM(CCB55/12)</f>
        <v>790.97500000000002</v>
      </c>
      <c r="CCD55" s="115">
        <v>0</v>
      </c>
      <c r="CCE55" s="115">
        <f t="shared" ref="CCE55:CCO56" si="269">CCD55</f>
        <v>0</v>
      </c>
      <c r="CCF55" s="115">
        <f t="shared" si="269"/>
        <v>0</v>
      </c>
      <c r="CCG55" s="115">
        <f t="shared" si="269"/>
        <v>0</v>
      </c>
      <c r="CCH55" s="115">
        <f t="shared" si="269"/>
        <v>0</v>
      </c>
      <c r="CCI55" s="115">
        <f t="shared" si="269"/>
        <v>0</v>
      </c>
      <c r="CCJ55" s="115">
        <f t="shared" si="269"/>
        <v>0</v>
      </c>
      <c r="CCK55" s="115">
        <f t="shared" si="269"/>
        <v>0</v>
      </c>
      <c r="CCL55" s="115">
        <f t="shared" si="269"/>
        <v>0</v>
      </c>
      <c r="CCM55" s="115">
        <f t="shared" si="269"/>
        <v>0</v>
      </c>
      <c r="CCN55" s="115">
        <f t="shared" si="269"/>
        <v>0</v>
      </c>
      <c r="CCO55" s="115">
        <f t="shared" si="269"/>
        <v>0</v>
      </c>
      <c r="CCP55" s="95">
        <f t="shared" ref="CCP55:CCP56" si="270">SUM(CCD55:CCO55)</f>
        <v>0</v>
      </c>
      <c r="CCQ55" s="106" t="s">
        <v>848</v>
      </c>
      <c r="CCR55" s="105">
        <v>9491.7000000000007</v>
      </c>
      <c r="CCS55" s="90">
        <f t="shared" ref="CCS55:CCS56" si="271">SUM(CCR55/12)</f>
        <v>790.97500000000002</v>
      </c>
      <c r="CCT55" s="115">
        <v>0</v>
      </c>
      <c r="CCU55" s="115">
        <f t="shared" ref="CCU55:CDE56" si="272">CCT55</f>
        <v>0</v>
      </c>
      <c r="CCV55" s="115">
        <f t="shared" si="272"/>
        <v>0</v>
      </c>
      <c r="CCW55" s="115">
        <f t="shared" si="272"/>
        <v>0</v>
      </c>
      <c r="CCX55" s="115">
        <f t="shared" si="272"/>
        <v>0</v>
      </c>
      <c r="CCY55" s="115">
        <f t="shared" si="272"/>
        <v>0</v>
      </c>
      <c r="CCZ55" s="115">
        <f t="shared" si="272"/>
        <v>0</v>
      </c>
      <c r="CDA55" s="115">
        <f t="shared" si="272"/>
        <v>0</v>
      </c>
      <c r="CDB55" s="115">
        <f t="shared" si="272"/>
        <v>0</v>
      </c>
      <c r="CDC55" s="115">
        <f t="shared" si="272"/>
        <v>0</v>
      </c>
      <c r="CDD55" s="115">
        <f t="shared" si="272"/>
        <v>0</v>
      </c>
      <c r="CDE55" s="115">
        <f t="shared" si="272"/>
        <v>0</v>
      </c>
      <c r="CDF55" s="95">
        <f t="shared" ref="CDF55:CDF56" si="273">SUM(CCT55:CDE55)</f>
        <v>0</v>
      </c>
      <c r="CDG55" s="106" t="s">
        <v>848</v>
      </c>
      <c r="CDH55" s="105">
        <v>9491.7000000000007</v>
      </c>
      <c r="CDI55" s="90">
        <f t="shared" ref="CDI55:CDI56" si="274">SUM(CDH55/12)</f>
        <v>790.97500000000002</v>
      </c>
      <c r="CDJ55" s="115">
        <v>0</v>
      </c>
      <c r="CDK55" s="115">
        <f t="shared" ref="CDK55:CDU56" si="275">CDJ55</f>
        <v>0</v>
      </c>
      <c r="CDL55" s="115">
        <f t="shared" si="275"/>
        <v>0</v>
      </c>
      <c r="CDM55" s="115">
        <f t="shared" si="275"/>
        <v>0</v>
      </c>
      <c r="CDN55" s="115">
        <f t="shared" si="275"/>
        <v>0</v>
      </c>
      <c r="CDO55" s="115">
        <f t="shared" si="275"/>
        <v>0</v>
      </c>
      <c r="CDP55" s="115">
        <f t="shared" si="275"/>
        <v>0</v>
      </c>
      <c r="CDQ55" s="115">
        <f t="shared" si="275"/>
        <v>0</v>
      </c>
      <c r="CDR55" s="115">
        <f t="shared" si="275"/>
        <v>0</v>
      </c>
      <c r="CDS55" s="115">
        <f t="shared" si="275"/>
        <v>0</v>
      </c>
      <c r="CDT55" s="115">
        <f t="shared" si="275"/>
        <v>0</v>
      </c>
      <c r="CDU55" s="115">
        <f t="shared" si="275"/>
        <v>0</v>
      </c>
      <c r="CDV55" s="95">
        <f t="shared" ref="CDV55:CDV56" si="276">SUM(CDJ55:CDU55)</f>
        <v>0</v>
      </c>
      <c r="CDW55" s="106" t="s">
        <v>848</v>
      </c>
      <c r="CDX55" s="105">
        <v>9491.7000000000007</v>
      </c>
      <c r="CDY55" s="90">
        <f t="shared" ref="CDY55:CDY56" si="277">SUM(CDX55/12)</f>
        <v>790.97500000000002</v>
      </c>
      <c r="CDZ55" s="115">
        <v>0</v>
      </c>
      <c r="CEA55" s="115">
        <f t="shared" ref="CEA55:CEK56" si="278">CDZ55</f>
        <v>0</v>
      </c>
      <c r="CEB55" s="115">
        <f t="shared" si="278"/>
        <v>0</v>
      </c>
      <c r="CEC55" s="115">
        <f t="shared" si="278"/>
        <v>0</v>
      </c>
      <c r="CED55" s="115">
        <f t="shared" si="278"/>
        <v>0</v>
      </c>
      <c r="CEE55" s="115">
        <f t="shared" si="278"/>
        <v>0</v>
      </c>
      <c r="CEF55" s="115">
        <f t="shared" si="278"/>
        <v>0</v>
      </c>
      <c r="CEG55" s="115">
        <f t="shared" si="278"/>
        <v>0</v>
      </c>
      <c r="CEH55" s="115">
        <f t="shared" si="278"/>
        <v>0</v>
      </c>
      <c r="CEI55" s="115">
        <f t="shared" si="278"/>
        <v>0</v>
      </c>
      <c r="CEJ55" s="115">
        <f t="shared" si="278"/>
        <v>0</v>
      </c>
      <c r="CEK55" s="115">
        <f t="shared" si="278"/>
        <v>0</v>
      </c>
      <c r="CEL55" s="95">
        <f t="shared" ref="CEL55:CEL56" si="279">SUM(CDZ55:CEK55)</f>
        <v>0</v>
      </c>
      <c r="CEM55" s="106" t="s">
        <v>848</v>
      </c>
      <c r="CEN55" s="105">
        <v>9491.7000000000007</v>
      </c>
      <c r="CEO55" s="90">
        <f t="shared" ref="CEO55:CEO56" si="280">SUM(CEN55/12)</f>
        <v>790.97500000000002</v>
      </c>
      <c r="CEP55" s="115">
        <v>0</v>
      </c>
      <c r="CEQ55" s="115">
        <f t="shared" ref="CEQ55:CFA56" si="281">CEP55</f>
        <v>0</v>
      </c>
      <c r="CER55" s="115">
        <f t="shared" si="281"/>
        <v>0</v>
      </c>
      <c r="CES55" s="115">
        <f t="shared" si="281"/>
        <v>0</v>
      </c>
      <c r="CET55" s="115">
        <f t="shared" si="281"/>
        <v>0</v>
      </c>
      <c r="CEU55" s="115">
        <f t="shared" si="281"/>
        <v>0</v>
      </c>
      <c r="CEV55" s="115">
        <f t="shared" si="281"/>
        <v>0</v>
      </c>
      <c r="CEW55" s="115">
        <f t="shared" si="281"/>
        <v>0</v>
      </c>
      <c r="CEX55" s="115">
        <f t="shared" si="281"/>
        <v>0</v>
      </c>
      <c r="CEY55" s="115">
        <f t="shared" si="281"/>
        <v>0</v>
      </c>
      <c r="CEZ55" s="115">
        <f t="shared" si="281"/>
        <v>0</v>
      </c>
      <c r="CFA55" s="115">
        <f t="shared" si="281"/>
        <v>0</v>
      </c>
      <c r="CFB55" s="95">
        <f t="shared" ref="CFB55:CFB56" si="282">SUM(CEP55:CFA55)</f>
        <v>0</v>
      </c>
      <c r="CFC55" s="106" t="s">
        <v>848</v>
      </c>
      <c r="CFD55" s="105">
        <v>9491.7000000000007</v>
      </c>
      <c r="CFE55" s="90">
        <f t="shared" ref="CFE55:CFE56" si="283">SUM(CFD55/12)</f>
        <v>790.97500000000002</v>
      </c>
      <c r="CFF55" s="115">
        <v>0</v>
      </c>
      <c r="CFG55" s="115">
        <f t="shared" ref="CFG55:CFQ56" si="284">CFF55</f>
        <v>0</v>
      </c>
      <c r="CFH55" s="115">
        <f t="shared" si="284"/>
        <v>0</v>
      </c>
      <c r="CFI55" s="115">
        <f t="shared" si="284"/>
        <v>0</v>
      </c>
      <c r="CFJ55" s="115">
        <f t="shared" si="284"/>
        <v>0</v>
      </c>
      <c r="CFK55" s="115">
        <f t="shared" si="284"/>
        <v>0</v>
      </c>
      <c r="CFL55" s="115">
        <f t="shared" si="284"/>
        <v>0</v>
      </c>
      <c r="CFM55" s="115">
        <f t="shared" si="284"/>
        <v>0</v>
      </c>
      <c r="CFN55" s="115">
        <f t="shared" si="284"/>
        <v>0</v>
      </c>
      <c r="CFO55" s="115">
        <f t="shared" si="284"/>
        <v>0</v>
      </c>
      <c r="CFP55" s="115">
        <f t="shared" si="284"/>
        <v>0</v>
      </c>
      <c r="CFQ55" s="115">
        <f t="shared" si="284"/>
        <v>0</v>
      </c>
      <c r="CFR55" s="95">
        <f t="shared" ref="CFR55:CFR56" si="285">SUM(CFF55:CFQ55)</f>
        <v>0</v>
      </c>
      <c r="CFS55" s="106" t="s">
        <v>848</v>
      </c>
      <c r="CFT55" s="105">
        <v>9491.7000000000007</v>
      </c>
      <c r="CFU55" s="90">
        <f t="shared" ref="CFU55:CFU56" si="286">SUM(CFT55/12)</f>
        <v>790.97500000000002</v>
      </c>
      <c r="CFV55" s="115">
        <v>0</v>
      </c>
      <c r="CFW55" s="115">
        <f t="shared" ref="CFW55:CGG56" si="287">CFV55</f>
        <v>0</v>
      </c>
      <c r="CFX55" s="115">
        <f t="shared" si="287"/>
        <v>0</v>
      </c>
      <c r="CFY55" s="115">
        <f t="shared" si="287"/>
        <v>0</v>
      </c>
      <c r="CFZ55" s="115">
        <f t="shared" si="287"/>
        <v>0</v>
      </c>
      <c r="CGA55" s="115">
        <f t="shared" si="287"/>
        <v>0</v>
      </c>
      <c r="CGB55" s="115">
        <f t="shared" si="287"/>
        <v>0</v>
      </c>
      <c r="CGC55" s="115">
        <f t="shared" si="287"/>
        <v>0</v>
      </c>
      <c r="CGD55" s="115">
        <f t="shared" si="287"/>
        <v>0</v>
      </c>
      <c r="CGE55" s="115">
        <f t="shared" si="287"/>
        <v>0</v>
      </c>
      <c r="CGF55" s="115">
        <f t="shared" si="287"/>
        <v>0</v>
      </c>
      <c r="CGG55" s="115">
        <f t="shared" si="287"/>
        <v>0</v>
      </c>
      <c r="CGH55" s="95">
        <f t="shared" ref="CGH55:CGH56" si="288">SUM(CFV55:CGG55)</f>
        <v>0</v>
      </c>
      <c r="CGI55" s="106" t="s">
        <v>848</v>
      </c>
      <c r="CGJ55" s="105">
        <v>9491.7000000000007</v>
      </c>
      <c r="CGK55" s="90">
        <f t="shared" ref="CGK55:CGK56" si="289">SUM(CGJ55/12)</f>
        <v>790.97500000000002</v>
      </c>
      <c r="CGL55" s="115">
        <v>0</v>
      </c>
      <c r="CGM55" s="115">
        <f t="shared" ref="CGM55:CGW56" si="290">CGL55</f>
        <v>0</v>
      </c>
      <c r="CGN55" s="115">
        <f t="shared" si="290"/>
        <v>0</v>
      </c>
      <c r="CGO55" s="115">
        <f t="shared" si="290"/>
        <v>0</v>
      </c>
      <c r="CGP55" s="115">
        <f t="shared" si="290"/>
        <v>0</v>
      </c>
      <c r="CGQ55" s="115">
        <f t="shared" si="290"/>
        <v>0</v>
      </c>
      <c r="CGR55" s="115">
        <f t="shared" si="290"/>
        <v>0</v>
      </c>
      <c r="CGS55" s="115">
        <f t="shared" si="290"/>
        <v>0</v>
      </c>
      <c r="CGT55" s="115">
        <f t="shared" si="290"/>
        <v>0</v>
      </c>
      <c r="CGU55" s="115">
        <f t="shared" si="290"/>
        <v>0</v>
      </c>
      <c r="CGV55" s="115">
        <f t="shared" si="290"/>
        <v>0</v>
      </c>
      <c r="CGW55" s="115">
        <f t="shared" si="290"/>
        <v>0</v>
      </c>
      <c r="CGX55" s="95">
        <f t="shared" ref="CGX55:CGX56" si="291">SUM(CGL55:CGW55)</f>
        <v>0</v>
      </c>
      <c r="CGY55" s="106" t="s">
        <v>848</v>
      </c>
      <c r="CGZ55" s="105">
        <v>9491.7000000000007</v>
      </c>
      <c r="CHA55" s="90">
        <f t="shared" ref="CHA55:CHA56" si="292">SUM(CGZ55/12)</f>
        <v>790.97500000000002</v>
      </c>
      <c r="CHB55" s="115">
        <v>0</v>
      </c>
      <c r="CHC55" s="115">
        <f t="shared" ref="CHC55:CHM56" si="293">CHB55</f>
        <v>0</v>
      </c>
      <c r="CHD55" s="115">
        <f t="shared" si="293"/>
        <v>0</v>
      </c>
      <c r="CHE55" s="115">
        <f t="shared" si="293"/>
        <v>0</v>
      </c>
      <c r="CHF55" s="115">
        <f t="shared" si="293"/>
        <v>0</v>
      </c>
      <c r="CHG55" s="115">
        <f t="shared" si="293"/>
        <v>0</v>
      </c>
      <c r="CHH55" s="115">
        <f t="shared" si="293"/>
        <v>0</v>
      </c>
      <c r="CHI55" s="115">
        <f t="shared" si="293"/>
        <v>0</v>
      </c>
      <c r="CHJ55" s="115">
        <f t="shared" si="293"/>
        <v>0</v>
      </c>
      <c r="CHK55" s="115">
        <f t="shared" si="293"/>
        <v>0</v>
      </c>
      <c r="CHL55" s="115">
        <f t="shared" si="293"/>
        <v>0</v>
      </c>
      <c r="CHM55" s="115">
        <f t="shared" si="293"/>
        <v>0</v>
      </c>
      <c r="CHN55" s="95">
        <f t="shared" ref="CHN55:CHN56" si="294">SUM(CHB55:CHM55)</f>
        <v>0</v>
      </c>
      <c r="CHO55" s="106" t="s">
        <v>848</v>
      </c>
      <c r="CHP55" s="105">
        <v>9491.7000000000007</v>
      </c>
      <c r="CHQ55" s="90">
        <f t="shared" ref="CHQ55:CHQ56" si="295">SUM(CHP55/12)</f>
        <v>790.97500000000002</v>
      </c>
      <c r="CHR55" s="115">
        <v>0</v>
      </c>
      <c r="CHS55" s="115">
        <f t="shared" ref="CHS55:CIC56" si="296">CHR55</f>
        <v>0</v>
      </c>
      <c r="CHT55" s="115">
        <f t="shared" si="296"/>
        <v>0</v>
      </c>
      <c r="CHU55" s="115">
        <f t="shared" si="296"/>
        <v>0</v>
      </c>
      <c r="CHV55" s="115">
        <f t="shared" si="296"/>
        <v>0</v>
      </c>
      <c r="CHW55" s="115">
        <f t="shared" si="296"/>
        <v>0</v>
      </c>
      <c r="CHX55" s="115">
        <f t="shared" si="296"/>
        <v>0</v>
      </c>
      <c r="CHY55" s="115">
        <f t="shared" si="296"/>
        <v>0</v>
      </c>
      <c r="CHZ55" s="115">
        <f t="shared" si="296"/>
        <v>0</v>
      </c>
      <c r="CIA55" s="115">
        <f t="shared" si="296"/>
        <v>0</v>
      </c>
      <c r="CIB55" s="115">
        <f t="shared" si="296"/>
        <v>0</v>
      </c>
      <c r="CIC55" s="115">
        <f t="shared" si="296"/>
        <v>0</v>
      </c>
      <c r="CID55" s="95">
        <f t="shared" ref="CID55:CID56" si="297">SUM(CHR55:CIC55)</f>
        <v>0</v>
      </c>
      <c r="CIE55" s="106" t="s">
        <v>848</v>
      </c>
      <c r="CIF55" s="105">
        <v>9491.7000000000007</v>
      </c>
      <c r="CIG55" s="90">
        <f t="shared" ref="CIG55:CIG56" si="298">SUM(CIF55/12)</f>
        <v>790.97500000000002</v>
      </c>
      <c r="CIH55" s="115">
        <v>0</v>
      </c>
      <c r="CII55" s="115">
        <f t="shared" ref="CII55:CIS56" si="299">CIH55</f>
        <v>0</v>
      </c>
      <c r="CIJ55" s="115">
        <f t="shared" si="299"/>
        <v>0</v>
      </c>
      <c r="CIK55" s="115">
        <f t="shared" si="299"/>
        <v>0</v>
      </c>
      <c r="CIL55" s="115">
        <f t="shared" si="299"/>
        <v>0</v>
      </c>
      <c r="CIM55" s="115">
        <f t="shared" si="299"/>
        <v>0</v>
      </c>
      <c r="CIN55" s="115">
        <f t="shared" si="299"/>
        <v>0</v>
      </c>
      <c r="CIO55" s="115">
        <f t="shared" si="299"/>
        <v>0</v>
      </c>
      <c r="CIP55" s="115">
        <f t="shared" si="299"/>
        <v>0</v>
      </c>
      <c r="CIQ55" s="115">
        <f t="shared" si="299"/>
        <v>0</v>
      </c>
      <c r="CIR55" s="115">
        <f t="shared" si="299"/>
        <v>0</v>
      </c>
      <c r="CIS55" s="115">
        <f t="shared" si="299"/>
        <v>0</v>
      </c>
      <c r="CIT55" s="95">
        <f t="shared" ref="CIT55:CIT56" si="300">SUM(CIH55:CIS55)</f>
        <v>0</v>
      </c>
      <c r="CIU55" s="106" t="s">
        <v>848</v>
      </c>
      <c r="CIV55" s="105">
        <v>9491.7000000000007</v>
      </c>
      <c r="CIW55" s="90">
        <f t="shared" ref="CIW55:CIW56" si="301">SUM(CIV55/12)</f>
        <v>790.97500000000002</v>
      </c>
      <c r="CIX55" s="115">
        <v>0</v>
      </c>
      <c r="CIY55" s="115">
        <f t="shared" ref="CIY55:CJI56" si="302">CIX55</f>
        <v>0</v>
      </c>
      <c r="CIZ55" s="115">
        <f t="shared" si="302"/>
        <v>0</v>
      </c>
      <c r="CJA55" s="115">
        <f t="shared" si="302"/>
        <v>0</v>
      </c>
      <c r="CJB55" s="115">
        <f t="shared" si="302"/>
        <v>0</v>
      </c>
      <c r="CJC55" s="115">
        <f t="shared" si="302"/>
        <v>0</v>
      </c>
      <c r="CJD55" s="115">
        <f t="shared" si="302"/>
        <v>0</v>
      </c>
      <c r="CJE55" s="115">
        <f t="shared" si="302"/>
        <v>0</v>
      </c>
      <c r="CJF55" s="115">
        <f t="shared" si="302"/>
        <v>0</v>
      </c>
      <c r="CJG55" s="115">
        <f t="shared" si="302"/>
        <v>0</v>
      </c>
      <c r="CJH55" s="115">
        <f t="shared" si="302"/>
        <v>0</v>
      </c>
      <c r="CJI55" s="115">
        <f t="shared" si="302"/>
        <v>0</v>
      </c>
      <c r="CJJ55" s="95">
        <f t="shared" ref="CJJ55:CJJ56" si="303">SUM(CIX55:CJI55)</f>
        <v>0</v>
      </c>
      <c r="CJK55" s="106" t="s">
        <v>848</v>
      </c>
      <c r="CJL55" s="105">
        <v>9491.7000000000007</v>
      </c>
      <c r="CJM55" s="90">
        <f t="shared" ref="CJM55:CJM56" si="304">SUM(CJL55/12)</f>
        <v>790.97500000000002</v>
      </c>
      <c r="CJN55" s="115">
        <v>0</v>
      </c>
      <c r="CJO55" s="115">
        <f t="shared" ref="CJO55:CJY56" si="305">CJN55</f>
        <v>0</v>
      </c>
      <c r="CJP55" s="115">
        <f t="shared" si="305"/>
        <v>0</v>
      </c>
      <c r="CJQ55" s="115">
        <f t="shared" si="305"/>
        <v>0</v>
      </c>
      <c r="CJR55" s="115">
        <f t="shared" si="305"/>
        <v>0</v>
      </c>
      <c r="CJS55" s="115">
        <f t="shared" si="305"/>
        <v>0</v>
      </c>
      <c r="CJT55" s="115">
        <f t="shared" si="305"/>
        <v>0</v>
      </c>
      <c r="CJU55" s="115">
        <f t="shared" si="305"/>
        <v>0</v>
      </c>
      <c r="CJV55" s="115">
        <f t="shared" si="305"/>
        <v>0</v>
      </c>
      <c r="CJW55" s="115">
        <f t="shared" si="305"/>
        <v>0</v>
      </c>
      <c r="CJX55" s="115">
        <f t="shared" si="305"/>
        <v>0</v>
      </c>
      <c r="CJY55" s="115">
        <f t="shared" si="305"/>
        <v>0</v>
      </c>
      <c r="CJZ55" s="95">
        <f t="shared" ref="CJZ55:CJZ56" si="306">SUM(CJN55:CJY55)</f>
        <v>0</v>
      </c>
      <c r="CKA55" s="106" t="s">
        <v>848</v>
      </c>
      <c r="CKB55" s="105">
        <v>9491.7000000000007</v>
      </c>
      <c r="CKC55" s="90">
        <f t="shared" ref="CKC55:CKC56" si="307">SUM(CKB55/12)</f>
        <v>790.97500000000002</v>
      </c>
      <c r="CKD55" s="115">
        <v>0</v>
      </c>
      <c r="CKE55" s="115">
        <f t="shared" ref="CKE55:CKO56" si="308">CKD55</f>
        <v>0</v>
      </c>
      <c r="CKF55" s="115">
        <f t="shared" si="308"/>
        <v>0</v>
      </c>
      <c r="CKG55" s="115">
        <f t="shared" si="308"/>
        <v>0</v>
      </c>
      <c r="CKH55" s="115">
        <f t="shared" si="308"/>
        <v>0</v>
      </c>
      <c r="CKI55" s="115">
        <f t="shared" si="308"/>
        <v>0</v>
      </c>
      <c r="CKJ55" s="115">
        <f t="shared" si="308"/>
        <v>0</v>
      </c>
      <c r="CKK55" s="115">
        <f t="shared" si="308"/>
        <v>0</v>
      </c>
      <c r="CKL55" s="115">
        <f t="shared" si="308"/>
        <v>0</v>
      </c>
      <c r="CKM55" s="115">
        <f t="shared" si="308"/>
        <v>0</v>
      </c>
      <c r="CKN55" s="115">
        <f t="shared" si="308"/>
        <v>0</v>
      </c>
      <c r="CKO55" s="115">
        <f t="shared" si="308"/>
        <v>0</v>
      </c>
      <c r="CKP55" s="95">
        <f t="shared" ref="CKP55:CKP56" si="309">SUM(CKD55:CKO55)</f>
        <v>0</v>
      </c>
      <c r="CKQ55" s="106" t="s">
        <v>848</v>
      </c>
      <c r="CKR55" s="105">
        <v>9491.7000000000007</v>
      </c>
      <c r="CKS55" s="90">
        <f t="shared" ref="CKS55:CKS56" si="310">SUM(CKR55/12)</f>
        <v>790.97500000000002</v>
      </c>
      <c r="CKT55" s="115">
        <v>0</v>
      </c>
      <c r="CKU55" s="115">
        <f t="shared" ref="CKU55:CLE56" si="311">CKT55</f>
        <v>0</v>
      </c>
      <c r="CKV55" s="115">
        <f t="shared" si="311"/>
        <v>0</v>
      </c>
      <c r="CKW55" s="115">
        <f t="shared" si="311"/>
        <v>0</v>
      </c>
      <c r="CKX55" s="115">
        <f t="shared" si="311"/>
        <v>0</v>
      </c>
      <c r="CKY55" s="115">
        <f t="shared" si="311"/>
        <v>0</v>
      </c>
      <c r="CKZ55" s="115">
        <f t="shared" si="311"/>
        <v>0</v>
      </c>
      <c r="CLA55" s="115">
        <f t="shared" si="311"/>
        <v>0</v>
      </c>
      <c r="CLB55" s="115">
        <f t="shared" si="311"/>
        <v>0</v>
      </c>
      <c r="CLC55" s="115">
        <f t="shared" si="311"/>
        <v>0</v>
      </c>
      <c r="CLD55" s="115">
        <f t="shared" si="311"/>
        <v>0</v>
      </c>
      <c r="CLE55" s="115">
        <f t="shared" si="311"/>
        <v>0</v>
      </c>
      <c r="CLF55" s="95">
        <f t="shared" ref="CLF55:CLF56" si="312">SUM(CKT55:CLE55)</f>
        <v>0</v>
      </c>
      <c r="CLG55" s="106" t="s">
        <v>848</v>
      </c>
      <c r="CLH55" s="105">
        <v>9491.7000000000007</v>
      </c>
      <c r="CLI55" s="90">
        <f t="shared" ref="CLI55:CLI56" si="313">SUM(CLH55/12)</f>
        <v>790.97500000000002</v>
      </c>
      <c r="CLJ55" s="115">
        <v>0</v>
      </c>
      <c r="CLK55" s="115">
        <f t="shared" ref="CLK55:CLU56" si="314">CLJ55</f>
        <v>0</v>
      </c>
      <c r="CLL55" s="115">
        <f t="shared" si="314"/>
        <v>0</v>
      </c>
      <c r="CLM55" s="115">
        <f t="shared" si="314"/>
        <v>0</v>
      </c>
      <c r="CLN55" s="115">
        <f t="shared" si="314"/>
        <v>0</v>
      </c>
      <c r="CLO55" s="115">
        <f t="shared" si="314"/>
        <v>0</v>
      </c>
      <c r="CLP55" s="115">
        <f t="shared" si="314"/>
        <v>0</v>
      </c>
      <c r="CLQ55" s="115">
        <f t="shared" si="314"/>
        <v>0</v>
      </c>
      <c r="CLR55" s="115">
        <f t="shared" si="314"/>
        <v>0</v>
      </c>
      <c r="CLS55" s="115">
        <f t="shared" si="314"/>
        <v>0</v>
      </c>
      <c r="CLT55" s="115">
        <f t="shared" si="314"/>
        <v>0</v>
      </c>
      <c r="CLU55" s="115">
        <f t="shared" si="314"/>
        <v>0</v>
      </c>
      <c r="CLV55" s="95">
        <f t="shared" ref="CLV55:CLV56" si="315">SUM(CLJ55:CLU55)</f>
        <v>0</v>
      </c>
      <c r="CLW55" s="106" t="s">
        <v>848</v>
      </c>
      <c r="CLX55" s="105">
        <v>9491.7000000000007</v>
      </c>
      <c r="CLY55" s="90">
        <f t="shared" ref="CLY55:CLY56" si="316">SUM(CLX55/12)</f>
        <v>790.97500000000002</v>
      </c>
      <c r="CLZ55" s="115">
        <v>0</v>
      </c>
      <c r="CMA55" s="115">
        <f t="shared" ref="CMA55:CMK56" si="317">CLZ55</f>
        <v>0</v>
      </c>
      <c r="CMB55" s="115">
        <f t="shared" si="317"/>
        <v>0</v>
      </c>
      <c r="CMC55" s="115">
        <f t="shared" si="317"/>
        <v>0</v>
      </c>
      <c r="CMD55" s="115">
        <f t="shared" si="317"/>
        <v>0</v>
      </c>
      <c r="CME55" s="115">
        <f t="shared" si="317"/>
        <v>0</v>
      </c>
      <c r="CMF55" s="115">
        <f t="shared" si="317"/>
        <v>0</v>
      </c>
      <c r="CMG55" s="115">
        <f t="shared" si="317"/>
        <v>0</v>
      </c>
      <c r="CMH55" s="115">
        <f t="shared" si="317"/>
        <v>0</v>
      </c>
      <c r="CMI55" s="115">
        <f t="shared" si="317"/>
        <v>0</v>
      </c>
      <c r="CMJ55" s="115">
        <f t="shared" si="317"/>
        <v>0</v>
      </c>
      <c r="CMK55" s="115">
        <f t="shared" si="317"/>
        <v>0</v>
      </c>
      <c r="CML55" s="95">
        <f t="shared" ref="CML55:CML56" si="318">SUM(CLZ55:CMK55)</f>
        <v>0</v>
      </c>
      <c r="CMM55" s="106" t="s">
        <v>848</v>
      </c>
      <c r="CMN55" s="105">
        <v>9491.7000000000007</v>
      </c>
      <c r="CMO55" s="90">
        <f t="shared" ref="CMO55:CMO56" si="319">SUM(CMN55/12)</f>
        <v>790.97500000000002</v>
      </c>
      <c r="CMP55" s="115">
        <v>0</v>
      </c>
      <c r="CMQ55" s="115">
        <f t="shared" ref="CMQ55:CNA56" si="320">CMP55</f>
        <v>0</v>
      </c>
      <c r="CMR55" s="115">
        <f t="shared" si="320"/>
        <v>0</v>
      </c>
      <c r="CMS55" s="115">
        <f t="shared" si="320"/>
        <v>0</v>
      </c>
      <c r="CMT55" s="115">
        <f t="shared" si="320"/>
        <v>0</v>
      </c>
      <c r="CMU55" s="115">
        <f t="shared" si="320"/>
        <v>0</v>
      </c>
      <c r="CMV55" s="115">
        <f t="shared" si="320"/>
        <v>0</v>
      </c>
      <c r="CMW55" s="115">
        <f t="shared" si="320"/>
        <v>0</v>
      </c>
      <c r="CMX55" s="115">
        <f t="shared" si="320"/>
        <v>0</v>
      </c>
      <c r="CMY55" s="115">
        <f t="shared" si="320"/>
        <v>0</v>
      </c>
      <c r="CMZ55" s="115">
        <f t="shared" si="320"/>
        <v>0</v>
      </c>
      <c r="CNA55" s="115">
        <f t="shared" si="320"/>
        <v>0</v>
      </c>
      <c r="CNB55" s="95">
        <f t="shared" ref="CNB55:CNB56" si="321">SUM(CMP55:CNA55)</f>
        <v>0</v>
      </c>
      <c r="CNC55" s="106" t="s">
        <v>848</v>
      </c>
      <c r="CND55" s="105">
        <v>9491.7000000000007</v>
      </c>
      <c r="CNE55" s="90">
        <f t="shared" ref="CNE55:CNE56" si="322">SUM(CND55/12)</f>
        <v>790.97500000000002</v>
      </c>
      <c r="CNF55" s="115">
        <v>0</v>
      </c>
      <c r="CNG55" s="115">
        <f t="shared" ref="CNG55:CNQ56" si="323">CNF55</f>
        <v>0</v>
      </c>
      <c r="CNH55" s="115">
        <f t="shared" si="323"/>
        <v>0</v>
      </c>
      <c r="CNI55" s="115">
        <f t="shared" si="323"/>
        <v>0</v>
      </c>
      <c r="CNJ55" s="115">
        <f t="shared" si="323"/>
        <v>0</v>
      </c>
      <c r="CNK55" s="115">
        <f t="shared" si="323"/>
        <v>0</v>
      </c>
      <c r="CNL55" s="115">
        <f t="shared" si="323"/>
        <v>0</v>
      </c>
      <c r="CNM55" s="115">
        <f t="shared" si="323"/>
        <v>0</v>
      </c>
      <c r="CNN55" s="115">
        <f t="shared" si="323"/>
        <v>0</v>
      </c>
      <c r="CNO55" s="115">
        <f t="shared" si="323"/>
        <v>0</v>
      </c>
      <c r="CNP55" s="115">
        <f t="shared" si="323"/>
        <v>0</v>
      </c>
      <c r="CNQ55" s="115">
        <f t="shared" si="323"/>
        <v>0</v>
      </c>
      <c r="CNR55" s="95">
        <f t="shared" ref="CNR55:CNR56" si="324">SUM(CNF55:CNQ55)</f>
        <v>0</v>
      </c>
      <c r="CNS55" s="106" t="s">
        <v>848</v>
      </c>
      <c r="CNT55" s="105">
        <v>9491.7000000000007</v>
      </c>
      <c r="CNU55" s="90">
        <f t="shared" ref="CNU55:CNU56" si="325">SUM(CNT55/12)</f>
        <v>790.97500000000002</v>
      </c>
      <c r="CNV55" s="115">
        <v>0</v>
      </c>
      <c r="CNW55" s="115">
        <f t="shared" ref="CNW55:COG56" si="326">CNV55</f>
        <v>0</v>
      </c>
      <c r="CNX55" s="115">
        <f t="shared" si="326"/>
        <v>0</v>
      </c>
      <c r="CNY55" s="115">
        <f t="shared" si="326"/>
        <v>0</v>
      </c>
      <c r="CNZ55" s="115">
        <f t="shared" si="326"/>
        <v>0</v>
      </c>
      <c r="COA55" s="115">
        <f t="shared" si="326"/>
        <v>0</v>
      </c>
      <c r="COB55" s="115">
        <f t="shared" si="326"/>
        <v>0</v>
      </c>
      <c r="COC55" s="115">
        <f t="shared" si="326"/>
        <v>0</v>
      </c>
      <c r="COD55" s="115">
        <f t="shared" si="326"/>
        <v>0</v>
      </c>
      <c r="COE55" s="115">
        <f t="shared" si="326"/>
        <v>0</v>
      </c>
      <c r="COF55" s="115">
        <f t="shared" si="326"/>
        <v>0</v>
      </c>
      <c r="COG55" s="115">
        <f t="shared" si="326"/>
        <v>0</v>
      </c>
      <c r="COH55" s="95">
        <f t="shared" ref="COH55:COH56" si="327">SUM(CNV55:COG55)</f>
        <v>0</v>
      </c>
      <c r="COI55" s="106" t="s">
        <v>848</v>
      </c>
      <c r="COJ55" s="105">
        <v>9491.7000000000007</v>
      </c>
      <c r="COK55" s="90">
        <f t="shared" ref="COK55:COK56" si="328">SUM(COJ55/12)</f>
        <v>790.97500000000002</v>
      </c>
      <c r="COL55" s="115">
        <v>0</v>
      </c>
      <c r="COM55" s="115">
        <f t="shared" ref="COM55:COW56" si="329">COL55</f>
        <v>0</v>
      </c>
      <c r="CON55" s="115">
        <f t="shared" si="329"/>
        <v>0</v>
      </c>
      <c r="COO55" s="115">
        <f t="shared" si="329"/>
        <v>0</v>
      </c>
      <c r="COP55" s="115">
        <f t="shared" si="329"/>
        <v>0</v>
      </c>
      <c r="COQ55" s="115">
        <f t="shared" si="329"/>
        <v>0</v>
      </c>
      <c r="COR55" s="115">
        <f t="shared" si="329"/>
        <v>0</v>
      </c>
      <c r="COS55" s="115">
        <f t="shared" si="329"/>
        <v>0</v>
      </c>
      <c r="COT55" s="115">
        <f t="shared" si="329"/>
        <v>0</v>
      </c>
      <c r="COU55" s="115">
        <f t="shared" si="329"/>
        <v>0</v>
      </c>
      <c r="COV55" s="115">
        <f t="shared" si="329"/>
        <v>0</v>
      </c>
      <c r="COW55" s="115">
        <f t="shared" si="329"/>
        <v>0</v>
      </c>
      <c r="COX55" s="95">
        <f t="shared" ref="COX55:COX56" si="330">SUM(COL55:COW55)</f>
        <v>0</v>
      </c>
      <c r="COY55" s="106" t="s">
        <v>848</v>
      </c>
      <c r="COZ55" s="105">
        <v>9491.7000000000007</v>
      </c>
      <c r="CPA55" s="90">
        <f t="shared" ref="CPA55:CPA56" si="331">SUM(COZ55/12)</f>
        <v>790.97500000000002</v>
      </c>
      <c r="CPB55" s="115">
        <v>0</v>
      </c>
      <c r="CPC55" s="115">
        <f t="shared" ref="CPC55:CPM56" si="332">CPB55</f>
        <v>0</v>
      </c>
      <c r="CPD55" s="115">
        <f t="shared" si="332"/>
        <v>0</v>
      </c>
      <c r="CPE55" s="115">
        <f t="shared" si="332"/>
        <v>0</v>
      </c>
      <c r="CPF55" s="115">
        <f t="shared" si="332"/>
        <v>0</v>
      </c>
      <c r="CPG55" s="115">
        <f t="shared" si="332"/>
        <v>0</v>
      </c>
      <c r="CPH55" s="115">
        <f t="shared" si="332"/>
        <v>0</v>
      </c>
      <c r="CPI55" s="115">
        <f t="shared" si="332"/>
        <v>0</v>
      </c>
      <c r="CPJ55" s="115">
        <f t="shared" si="332"/>
        <v>0</v>
      </c>
      <c r="CPK55" s="115">
        <f t="shared" si="332"/>
        <v>0</v>
      </c>
      <c r="CPL55" s="115">
        <f t="shared" si="332"/>
        <v>0</v>
      </c>
      <c r="CPM55" s="115">
        <f t="shared" si="332"/>
        <v>0</v>
      </c>
      <c r="CPN55" s="95">
        <f t="shared" ref="CPN55:CPN56" si="333">SUM(CPB55:CPM55)</f>
        <v>0</v>
      </c>
      <c r="CPO55" s="106" t="s">
        <v>848</v>
      </c>
      <c r="CPP55" s="105">
        <v>9491.7000000000007</v>
      </c>
      <c r="CPQ55" s="90">
        <f t="shared" ref="CPQ55:CPQ56" si="334">SUM(CPP55/12)</f>
        <v>790.97500000000002</v>
      </c>
      <c r="CPR55" s="115">
        <v>0</v>
      </c>
      <c r="CPS55" s="115">
        <f t="shared" ref="CPS55:CQC56" si="335">CPR55</f>
        <v>0</v>
      </c>
      <c r="CPT55" s="115">
        <f t="shared" si="335"/>
        <v>0</v>
      </c>
      <c r="CPU55" s="115">
        <f t="shared" si="335"/>
        <v>0</v>
      </c>
      <c r="CPV55" s="115">
        <f t="shared" si="335"/>
        <v>0</v>
      </c>
      <c r="CPW55" s="115">
        <f t="shared" si="335"/>
        <v>0</v>
      </c>
      <c r="CPX55" s="115">
        <f t="shared" si="335"/>
        <v>0</v>
      </c>
      <c r="CPY55" s="115">
        <f t="shared" si="335"/>
        <v>0</v>
      </c>
      <c r="CPZ55" s="115">
        <f t="shared" si="335"/>
        <v>0</v>
      </c>
      <c r="CQA55" s="115">
        <f t="shared" si="335"/>
        <v>0</v>
      </c>
      <c r="CQB55" s="115">
        <f t="shared" si="335"/>
        <v>0</v>
      </c>
      <c r="CQC55" s="115">
        <f t="shared" si="335"/>
        <v>0</v>
      </c>
      <c r="CQD55" s="95">
        <f t="shared" ref="CQD55:CQD56" si="336">SUM(CPR55:CQC55)</f>
        <v>0</v>
      </c>
      <c r="CQE55" s="106" t="s">
        <v>848</v>
      </c>
      <c r="CQF55" s="105">
        <v>9491.7000000000007</v>
      </c>
      <c r="CQG55" s="90">
        <f t="shared" ref="CQG55:CQG56" si="337">SUM(CQF55/12)</f>
        <v>790.97500000000002</v>
      </c>
      <c r="CQH55" s="115">
        <v>0</v>
      </c>
      <c r="CQI55" s="115">
        <f t="shared" ref="CQI55:CQS56" si="338">CQH55</f>
        <v>0</v>
      </c>
      <c r="CQJ55" s="115">
        <f t="shared" si="338"/>
        <v>0</v>
      </c>
      <c r="CQK55" s="115">
        <f t="shared" si="338"/>
        <v>0</v>
      </c>
      <c r="CQL55" s="115">
        <f t="shared" si="338"/>
        <v>0</v>
      </c>
      <c r="CQM55" s="115">
        <f t="shared" si="338"/>
        <v>0</v>
      </c>
      <c r="CQN55" s="115">
        <f t="shared" si="338"/>
        <v>0</v>
      </c>
      <c r="CQO55" s="115">
        <f t="shared" si="338"/>
        <v>0</v>
      </c>
      <c r="CQP55" s="115">
        <f t="shared" si="338"/>
        <v>0</v>
      </c>
      <c r="CQQ55" s="115">
        <f t="shared" si="338"/>
        <v>0</v>
      </c>
      <c r="CQR55" s="115">
        <f t="shared" si="338"/>
        <v>0</v>
      </c>
      <c r="CQS55" s="115">
        <f t="shared" si="338"/>
        <v>0</v>
      </c>
      <c r="CQT55" s="95">
        <f t="shared" ref="CQT55:CQT56" si="339">SUM(CQH55:CQS55)</f>
        <v>0</v>
      </c>
      <c r="CQU55" s="106" t="s">
        <v>848</v>
      </c>
      <c r="CQV55" s="105">
        <v>9491.7000000000007</v>
      </c>
      <c r="CQW55" s="90">
        <f t="shared" ref="CQW55:CQW56" si="340">SUM(CQV55/12)</f>
        <v>790.97500000000002</v>
      </c>
      <c r="CQX55" s="115">
        <v>0</v>
      </c>
      <c r="CQY55" s="115">
        <f t="shared" ref="CQY55:CRI56" si="341">CQX55</f>
        <v>0</v>
      </c>
      <c r="CQZ55" s="115">
        <f t="shared" si="341"/>
        <v>0</v>
      </c>
      <c r="CRA55" s="115">
        <f t="shared" si="341"/>
        <v>0</v>
      </c>
      <c r="CRB55" s="115">
        <f t="shared" si="341"/>
        <v>0</v>
      </c>
      <c r="CRC55" s="115">
        <f t="shared" si="341"/>
        <v>0</v>
      </c>
      <c r="CRD55" s="115">
        <f t="shared" si="341"/>
        <v>0</v>
      </c>
      <c r="CRE55" s="115">
        <f t="shared" si="341"/>
        <v>0</v>
      </c>
      <c r="CRF55" s="115">
        <f t="shared" si="341"/>
        <v>0</v>
      </c>
      <c r="CRG55" s="115">
        <f t="shared" si="341"/>
        <v>0</v>
      </c>
      <c r="CRH55" s="115">
        <f t="shared" si="341"/>
        <v>0</v>
      </c>
      <c r="CRI55" s="115">
        <f t="shared" si="341"/>
        <v>0</v>
      </c>
      <c r="CRJ55" s="95">
        <f t="shared" ref="CRJ55:CRJ56" si="342">SUM(CQX55:CRI55)</f>
        <v>0</v>
      </c>
      <c r="CRK55" s="106" t="s">
        <v>848</v>
      </c>
      <c r="CRL55" s="105">
        <v>9491.7000000000007</v>
      </c>
      <c r="CRM55" s="90">
        <f t="shared" ref="CRM55:CRM56" si="343">SUM(CRL55/12)</f>
        <v>790.97500000000002</v>
      </c>
      <c r="CRN55" s="115">
        <v>0</v>
      </c>
      <c r="CRO55" s="115">
        <f t="shared" ref="CRO55:CRY56" si="344">CRN55</f>
        <v>0</v>
      </c>
      <c r="CRP55" s="115">
        <f t="shared" si="344"/>
        <v>0</v>
      </c>
      <c r="CRQ55" s="115">
        <f t="shared" si="344"/>
        <v>0</v>
      </c>
      <c r="CRR55" s="115">
        <f t="shared" si="344"/>
        <v>0</v>
      </c>
      <c r="CRS55" s="115">
        <f t="shared" si="344"/>
        <v>0</v>
      </c>
      <c r="CRT55" s="115">
        <f t="shared" si="344"/>
        <v>0</v>
      </c>
      <c r="CRU55" s="115">
        <f t="shared" si="344"/>
        <v>0</v>
      </c>
      <c r="CRV55" s="115">
        <f t="shared" si="344"/>
        <v>0</v>
      </c>
      <c r="CRW55" s="115">
        <f t="shared" si="344"/>
        <v>0</v>
      </c>
      <c r="CRX55" s="115">
        <f t="shared" si="344"/>
        <v>0</v>
      </c>
      <c r="CRY55" s="115">
        <f t="shared" si="344"/>
        <v>0</v>
      </c>
      <c r="CRZ55" s="95">
        <f t="shared" ref="CRZ55:CRZ56" si="345">SUM(CRN55:CRY55)</f>
        <v>0</v>
      </c>
      <c r="CSA55" s="106" t="s">
        <v>848</v>
      </c>
      <c r="CSB55" s="105">
        <v>9491.7000000000007</v>
      </c>
      <c r="CSC55" s="90">
        <f t="shared" ref="CSC55:CSC56" si="346">SUM(CSB55/12)</f>
        <v>790.97500000000002</v>
      </c>
      <c r="CSD55" s="115">
        <v>0</v>
      </c>
      <c r="CSE55" s="115">
        <f t="shared" ref="CSE55:CSO56" si="347">CSD55</f>
        <v>0</v>
      </c>
      <c r="CSF55" s="115">
        <f t="shared" si="347"/>
        <v>0</v>
      </c>
      <c r="CSG55" s="115">
        <f t="shared" si="347"/>
        <v>0</v>
      </c>
      <c r="CSH55" s="115">
        <f t="shared" si="347"/>
        <v>0</v>
      </c>
      <c r="CSI55" s="115">
        <f t="shared" si="347"/>
        <v>0</v>
      </c>
      <c r="CSJ55" s="115">
        <f t="shared" si="347"/>
        <v>0</v>
      </c>
      <c r="CSK55" s="115">
        <f t="shared" si="347"/>
        <v>0</v>
      </c>
      <c r="CSL55" s="115">
        <f t="shared" si="347"/>
        <v>0</v>
      </c>
      <c r="CSM55" s="115">
        <f t="shared" si="347"/>
        <v>0</v>
      </c>
      <c r="CSN55" s="115">
        <f t="shared" si="347"/>
        <v>0</v>
      </c>
      <c r="CSO55" s="115">
        <f t="shared" si="347"/>
        <v>0</v>
      </c>
      <c r="CSP55" s="95">
        <f t="shared" ref="CSP55:CSP56" si="348">SUM(CSD55:CSO55)</f>
        <v>0</v>
      </c>
      <c r="CSQ55" s="106" t="s">
        <v>848</v>
      </c>
      <c r="CSR55" s="105">
        <v>9491.7000000000007</v>
      </c>
      <c r="CSS55" s="90">
        <f t="shared" ref="CSS55:CSS56" si="349">SUM(CSR55/12)</f>
        <v>790.97500000000002</v>
      </c>
      <c r="CST55" s="115">
        <v>0</v>
      </c>
      <c r="CSU55" s="115">
        <f t="shared" ref="CSU55:CTE56" si="350">CST55</f>
        <v>0</v>
      </c>
      <c r="CSV55" s="115">
        <f t="shared" si="350"/>
        <v>0</v>
      </c>
      <c r="CSW55" s="115">
        <f t="shared" si="350"/>
        <v>0</v>
      </c>
      <c r="CSX55" s="115">
        <f t="shared" si="350"/>
        <v>0</v>
      </c>
      <c r="CSY55" s="115">
        <f t="shared" si="350"/>
        <v>0</v>
      </c>
      <c r="CSZ55" s="115">
        <f t="shared" si="350"/>
        <v>0</v>
      </c>
      <c r="CTA55" s="115">
        <f t="shared" si="350"/>
        <v>0</v>
      </c>
      <c r="CTB55" s="115">
        <f t="shared" si="350"/>
        <v>0</v>
      </c>
      <c r="CTC55" s="115">
        <f t="shared" si="350"/>
        <v>0</v>
      </c>
      <c r="CTD55" s="115">
        <f t="shared" si="350"/>
        <v>0</v>
      </c>
      <c r="CTE55" s="115">
        <f t="shared" si="350"/>
        <v>0</v>
      </c>
      <c r="CTF55" s="95">
        <f t="shared" ref="CTF55:CTF56" si="351">SUM(CST55:CTE55)</f>
        <v>0</v>
      </c>
      <c r="CTG55" s="106" t="s">
        <v>848</v>
      </c>
      <c r="CTH55" s="105">
        <v>9491.7000000000007</v>
      </c>
      <c r="CTI55" s="90">
        <f t="shared" ref="CTI55:CTI56" si="352">SUM(CTH55/12)</f>
        <v>790.97500000000002</v>
      </c>
      <c r="CTJ55" s="115">
        <v>0</v>
      </c>
      <c r="CTK55" s="115">
        <f t="shared" ref="CTK55:CTU56" si="353">CTJ55</f>
        <v>0</v>
      </c>
      <c r="CTL55" s="115">
        <f t="shared" si="353"/>
        <v>0</v>
      </c>
      <c r="CTM55" s="115">
        <f t="shared" si="353"/>
        <v>0</v>
      </c>
      <c r="CTN55" s="115">
        <f t="shared" si="353"/>
        <v>0</v>
      </c>
      <c r="CTO55" s="115">
        <f t="shared" si="353"/>
        <v>0</v>
      </c>
      <c r="CTP55" s="115">
        <f t="shared" si="353"/>
        <v>0</v>
      </c>
      <c r="CTQ55" s="115">
        <f t="shared" si="353"/>
        <v>0</v>
      </c>
      <c r="CTR55" s="115">
        <f t="shared" si="353"/>
        <v>0</v>
      </c>
      <c r="CTS55" s="115">
        <f t="shared" si="353"/>
        <v>0</v>
      </c>
      <c r="CTT55" s="115">
        <f t="shared" si="353"/>
        <v>0</v>
      </c>
      <c r="CTU55" s="115">
        <f t="shared" si="353"/>
        <v>0</v>
      </c>
      <c r="CTV55" s="95">
        <f t="shared" ref="CTV55:CTV56" si="354">SUM(CTJ55:CTU55)</f>
        <v>0</v>
      </c>
      <c r="CTW55" s="106" t="s">
        <v>848</v>
      </c>
      <c r="CTX55" s="105">
        <v>9491.7000000000007</v>
      </c>
      <c r="CTY55" s="90">
        <f t="shared" ref="CTY55:CTY56" si="355">SUM(CTX55/12)</f>
        <v>790.97500000000002</v>
      </c>
      <c r="CTZ55" s="115">
        <v>0</v>
      </c>
      <c r="CUA55" s="115">
        <f t="shared" ref="CUA55:CUK56" si="356">CTZ55</f>
        <v>0</v>
      </c>
      <c r="CUB55" s="115">
        <f t="shared" si="356"/>
        <v>0</v>
      </c>
      <c r="CUC55" s="115">
        <f t="shared" si="356"/>
        <v>0</v>
      </c>
      <c r="CUD55" s="115">
        <f t="shared" si="356"/>
        <v>0</v>
      </c>
      <c r="CUE55" s="115">
        <f t="shared" si="356"/>
        <v>0</v>
      </c>
      <c r="CUF55" s="115">
        <f t="shared" si="356"/>
        <v>0</v>
      </c>
      <c r="CUG55" s="115">
        <f t="shared" si="356"/>
        <v>0</v>
      </c>
      <c r="CUH55" s="115">
        <f t="shared" si="356"/>
        <v>0</v>
      </c>
      <c r="CUI55" s="115">
        <f t="shared" si="356"/>
        <v>0</v>
      </c>
      <c r="CUJ55" s="115">
        <f t="shared" si="356"/>
        <v>0</v>
      </c>
      <c r="CUK55" s="115">
        <f t="shared" si="356"/>
        <v>0</v>
      </c>
      <c r="CUL55" s="95">
        <f t="shared" ref="CUL55:CUL56" si="357">SUM(CTZ55:CUK55)</f>
        <v>0</v>
      </c>
      <c r="CUM55" s="106" t="s">
        <v>848</v>
      </c>
      <c r="CUN55" s="105">
        <v>9491.7000000000007</v>
      </c>
      <c r="CUO55" s="90">
        <f t="shared" ref="CUO55:CUO56" si="358">SUM(CUN55/12)</f>
        <v>790.97500000000002</v>
      </c>
      <c r="CUP55" s="115">
        <v>0</v>
      </c>
      <c r="CUQ55" s="115">
        <f t="shared" ref="CUQ55:CVA56" si="359">CUP55</f>
        <v>0</v>
      </c>
      <c r="CUR55" s="115">
        <f t="shared" si="359"/>
        <v>0</v>
      </c>
      <c r="CUS55" s="115">
        <f t="shared" si="359"/>
        <v>0</v>
      </c>
      <c r="CUT55" s="115">
        <f t="shared" si="359"/>
        <v>0</v>
      </c>
      <c r="CUU55" s="115">
        <f t="shared" si="359"/>
        <v>0</v>
      </c>
      <c r="CUV55" s="115">
        <f t="shared" si="359"/>
        <v>0</v>
      </c>
      <c r="CUW55" s="115">
        <f t="shared" si="359"/>
        <v>0</v>
      </c>
      <c r="CUX55" s="115">
        <f t="shared" si="359"/>
        <v>0</v>
      </c>
      <c r="CUY55" s="115">
        <f t="shared" si="359"/>
        <v>0</v>
      </c>
      <c r="CUZ55" s="115">
        <f t="shared" si="359"/>
        <v>0</v>
      </c>
      <c r="CVA55" s="115">
        <f t="shared" si="359"/>
        <v>0</v>
      </c>
      <c r="CVB55" s="95">
        <f t="shared" ref="CVB55:CVB56" si="360">SUM(CUP55:CVA55)</f>
        <v>0</v>
      </c>
      <c r="CVC55" s="106" t="s">
        <v>848</v>
      </c>
      <c r="CVD55" s="105">
        <v>9491.7000000000007</v>
      </c>
      <c r="CVE55" s="90">
        <f t="shared" ref="CVE55:CVE56" si="361">SUM(CVD55/12)</f>
        <v>790.97500000000002</v>
      </c>
      <c r="CVF55" s="115">
        <v>0</v>
      </c>
      <c r="CVG55" s="115">
        <f t="shared" ref="CVG55:CVQ56" si="362">CVF55</f>
        <v>0</v>
      </c>
      <c r="CVH55" s="115">
        <f t="shared" si="362"/>
        <v>0</v>
      </c>
      <c r="CVI55" s="115">
        <f t="shared" si="362"/>
        <v>0</v>
      </c>
      <c r="CVJ55" s="115">
        <f t="shared" si="362"/>
        <v>0</v>
      </c>
      <c r="CVK55" s="115">
        <f t="shared" si="362"/>
        <v>0</v>
      </c>
      <c r="CVL55" s="115">
        <f t="shared" si="362"/>
        <v>0</v>
      </c>
      <c r="CVM55" s="115">
        <f t="shared" si="362"/>
        <v>0</v>
      </c>
      <c r="CVN55" s="115">
        <f t="shared" si="362"/>
        <v>0</v>
      </c>
      <c r="CVO55" s="115">
        <f t="shared" si="362"/>
        <v>0</v>
      </c>
      <c r="CVP55" s="115">
        <f t="shared" si="362"/>
        <v>0</v>
      </c>
      <c r="CVQ55" s="115">
        <f t="shared" si="362"/>
        <v>0</v>
      </c>
      <c r="CVR55" s="95">
        <f t="shared" ref="CVR55:CVR56" si="363">SUM(CVF55:CVQ55)</f>
        <v>0</v>
      </c>
      <c r="CVS55" s="106" t="s">
        <v>848</v>
      </c>
      <c r="CVT55" s="105">
        <v>9491.7000000000007</v>
      </c>
      <c r="CVU55" s="90">
        <f t="shared" ref="CVU55:CVU56" si="364">SUM(CVT55/12)</f>
        <v>790.97500000000002</v>
      </c>
      <c r="CVV55" s="115">
        <v>0</v>
      </c>
      <c r="CVW55" s="115">
        <f t="shared" ref="CVW55:CWG56" si="365">CVV55</f>
        <v>0</v>
      </c>
      <c r="CVX55" s="115">
        <f t="shared" si="365"/>
        <v>0</v>
      </c>
      <c r="CVY55" s="115">
        <f t="shared" si="365"/>
        <v>0</v>
      </c>
      <c r="CVZ55" s="115">
        <f t="shared" si="365"/>
        <v>0</v>
      </c>
      <c r="CWA55" s="115">
        <f t="shared" si="365"/>
        <v>0</v>
      </c>
      <c r="CWB55" s="115">
        <f t="shared" si="365"/>
        <v>0</v>
      </c>
      <c r="CWC55" s="115">
        <f t="shared" si="365"/>
        <v>0</v>
      </c>
      <c r="CWD55" s="115">
        <f t="shared" si="365"/>
        <v>0</v>
      </c>
      <c r="CWE55" s="115">
        <f t="shared" si="365"/>
        <v>0</v>
      </c>
      <c r="CWF55" s="115">
        <f t="shared" si="365"/>
        <v>0</v>
      </c>
      <c r="CWG55" s="115">
        <f t="shared" si="365"/>
        <v>0</v>
      </c>
      <c r="CWH55" s="95">
        <f t="shared" ref="CWH55:CWH56" si="366">SUM(CVV55:CWG55)</f>
        <v>0</v>
      </c>
      <c r="CWI55" s="106" t="s">
        <v>848</v>
      </c>
      <c r="CWJ55" s="105">
        <v>9491.7000000000007</v>
      </c>
      <c r="CWK55" s="90">
        <f t="shared" ref="CWK55:CWK56" si="367">SUM(CWJ55/12)</f>
        <v>790.97500000000002</v>
      </c>
      <c r="CWL55" s="115">
        <v>0</v>
      </c>
      <c r="CWM55" s="115">
        <f t="shared" ref="CWM55:CWW56" si="368">CWL55</f>
        <v>0</v>
      </c>
      <c r="CWN55" s="115">
        <f t="shared" si="368"/>
        <v>0</v>
      </c>
      <c r="CWO55" s="115">
        <f t="shared" si="368"/>
        <v>0</v>
      </c>
      <c r="CWP55" s="115">
        <f t="shared" si="368"/>
        <v>0</v>
      </c>
      <c r="CWQ55" s="115">
        <f t="shared" si="368"/>
        <v>0</v>
      </c>
      <c r="CWR55" s="115">
        <f t="shared" si="368"/>
        <v>0</v>
      </c>
      <c r="CWS55" s="115">
        <f t="shared" si="368"/>
        <v>0</v>
      </c>
      <c r="CWT55" s="115">
        <f t="shared" si="368"/>
        <v>0</v>
      </c>
      <c r="CWU55" s="115">
        <f t="shared" si="368"/>
        <v>0</v>
      </c>
      <c r="CWV55" s="115">
        <f t="shared" si="368"/>
        <v>0</v>
      </c>
      <c r="CWW55" s="115">
        <f t="shared" si="368"/>
        <v>0</v>
      </c>
      <c r="CWX55" s="95">
        <f t="shared" ref="CWX55:CWX56" si="369">SUM(CWL55:CWW55)</f>
        <v>0</v>
      </c>
      <c r="CWY55" s="106" t="s">
        <v>848</v>
      </c>
      <c r="CWZ55" s="105">
        <v>9491.7000000000007</v>
      </c>
      <c r="CXA55" s="90">
        <f t="shared" ref="CXA55:CXA56" si="370">SUM(CWZ55/12)</f>
        <v>790.97500000000002</v>
      </c>
      <c r="CXB55" s="115">
        <v>0</v>
      </c>
      <c r="CXC55" s="115">
        <f t="shared" ref="CXC55:CXM56" si="371">CXB55</f>
        <v>0</v>
      </c>
      <c r="CXD55" s="115">
        <f t="shared" si="371"/>
        <v>0</v>
      </c>
      <c r="CXE55" s="115">
        <f t="shared" si="371"/>
        <v>0</v>
      </c>
      <c r="CXF55" s="115">
        <f t="shared" si="371"/>
        <v>0</v>
      </c>
      <c r="CXG55" s="115">
        <f t="shared" si="371"/>
        <v>0</v>
      </c>
      <c r="CXH55" s="115">
        <f t="shared" si="371"/>
        <v>0</v>
      </c>
      <c r="CXI55" s="115">
        <f t="shared" si="371"/>
        <v>0</v>
      </c>
      <c r="CXJ55" s="115">
        <f t="shared" si="371"/>
        <v>0</v>
      </c>
      <c r="CXK55" s="115">
        <f t="shared" si="371"/>
        <v>0</v>
      </c>
      <c r="CXL55" s="115">
        <f t="shared" si="371"/>
        <v>0</v>
      </c>
      <c r="CXM55" s="115">
        <f t="shared" si="371"/>
        <v>0</v>
      </c>
      <c r="CXN55" s="95">
        <f t="shared" ref="CXN55:CXN56" si="372">SUM(CXB55:CXM55)</f>
        <v>0</v>
      </c>
      <c r="CXO55" s="106" t="s">
        <v>848</v>
      </c>
      <c r="CXP55" s="105">
        <v>9491.7000000000007</v>
      </c>
      <c r="CXQ55" s="90">
        <f t="shared" ref="CXQ55:CXQ56" si="373">SUM(CXP55/12)</f>
        <v>790.97500000000002</v>
      </c>
      <c r="CXR55" s="115">
        <v>0</v>
      </c>
      <c r="CXS55" s="115">
        <f t="shared" ref="CXS55:CYC56" si="374">CXR55</f>
        <v>0</v>
      </c>
      <c r="CXT55" s="115">
        <f t="shared" si="374"/>
        <v>0</v>
      </c>
      <c r="CXU55" s="115">
        <f t="shared" si="374"/>
        <v>0</v>
      </c>
      <c r="CXV55" s="115">
        <f t="shared" si="374"/>
        <v>0</v>
      </c>
      <c r="CXW55" s="115">
        <f t="shared" si="374"/>
        <v>0</v>
      </c>
      <c r="CXX55" s="115">
        <f t="shared" si="374"/>
        <v>0</v>
      </c>
      <c r="CXY55" s="115">
        <f t="shared" si="374"/>
        <v>0</v>
      </c>
      <c r="CXZ55" s="115">
        <f t="shared" si="374"/>
        <v>0</v>
      </c>
      <c r="CYA55" s="115">
        <f t="shared" si="374"/>
        <v>0</v>
      </c>
      <c r="CYB55" s="115">
        <f t="shared" si="374"/>
        <v>0</v>
      </c>
      <c r="CYC55" s="115">
        <f t="shared" si="374"/>
        <v>0</v>
      </c>
      <c r="CYD55" s="95">
        <f t="shared" ref="CYD55:CYD56" si="375">SUM(CXR55:CYC55)</f>
        <v>0</v>
      </c>
      <c r="CYE55" s="106" t="s">
        <v>848</v>
      </c>
      <c r="CYF55" s="105">
        <v>9491.7000000000007</v>
      </c>
      <c r="CYG55" s="90">
        <f t="shared" ref="CYG55:CYG56" si="376">SUM(CYF55/12)</f>
        <v>790.97500000000002</v>
      </c>
      <c r="CYH55" s="115">
        <v>0</v>
      </c>
      <c r="CYI55" s="115">
        <f t="shared" ref="CYI55:CYS56" si="377">CYH55</f>
        <v>0</v>
      </c>
      <c r="CYJ55" s="115">
        <f t="shared" si="377"/>
        <v>0</v>
      </c>
      <c r="CYK55" s="115">
        <f t="shared" si="377"/>
        <v>0</v>
      </c>
      <c r="CYL55" s="115">
        <f t="shared" si="377"/>
        <v>0</v>
      </c>
      <c r="CYM55" s="115">
        <f t="shared" si="377"/>
        <v>0</v>
      </c>
      <c r="CYN55" s="115">
        <f t="shared" si="377"/>
        <v>0</v>
      </c>
      <c r="CYO55" s="115">
        <f t="shared" si="377"/>
        <v>0</v>
      </c>
      <c r="CYP55" s="115">
        <f t="shared" si="377"/>
        <v>0</v>
      </c>
      <c r="CYQ55" s="115">
        <f t="shared" si="377"/>
        <v>0</v>
      </c>
      <c r="CYR55" s="115">
        <f t="shared" si="377"/>
        <v>0</v>
      </c>
      <c r="CYS55" s="115">
        <f t="shared" si="377"/>
        <v>0</v>
      </c>
      <c r="CYT55" s="95">
        <f t="shared" ref="CYT55:CYT56" si="378">SUM(CYH55:CYS55)</f>
        <v>0</v>
      </c>
      <c r="CYU55" s="106" t="s">
        <v>848</v>
      </c>
      <c r="CYV55" s="105">
        <v>9491.7000000000007</v>
      </c>
      <c r="CYW55" s="90">
        <f t="shared" ref="CYW55:CYW56" si="379">SUM(CYV55/12)</f>
        <v>790.97500000000002</v>
      </c>
      <c r="CYX55" s="115">
        <v>0</v>
      </c>
      <c r="CYY55" s="115">
        <f t="shared" ref="CYY55:CZI56" si="380">CYX55</f>
        <v>0</v>
      </c>
      <c r="CYZ55" s="115">
        <f t="shared" si="380"/>
        <v>0</v>
      </c>
      <c r="CZA55" s="115">
        <f t="shared" si="380"/>
        <v>0</v>
      </c>
      <c r="CZB55" s="115">
        <f t="shared" si="380"/>
        <v>0</v>
      </c>
      <c r="CZC55" s="115">
        <f t="shared" si="380"/>
        <v>0</v>
      </c>
      <c r="CZD55" s="115">
        <f t="shared" si="380"/>
        <v>0</v>
      </c>
      <c r="CZE55" s="115">
        <f t="shared" si="380"/>
        <v>0</v>
      </c>
      <c r="CZF55" s="115">
        <f t="shared" si="380"/>
        <v>0</v>
      </c>
      <c r="CZG55" s="115">
        <f t="shared" si="380"/>
        <v>0</v>
      </c>
      <c r="CZH55" s="115">
        <f t="shared" si="380"/>
        <v>0</v>
      </c>
      <c r="CZI55" s="115">
        <f t="shared" si="380"/>
        <v>0</v>
      </c>
      <c r="CZJ55" s="95">
        <f t="shared" ref="CZJ55:CZJ56" si="381">SUM(CYX55:CZI55)</f>
        <v>0</v>
      </c>
      <c r="CZK55" s="106" t="s">
        <v>848</v>
      </c>
      <c r="CZL55" s="105">
        <v>9491.7000000000007</v>
      </c>
      <c r="CZM55" s="90">
        <f t="shared" ref="CZM55:CZM56" si="382">SUM(CZL55/12)</f>
        <v>790.97500000000002</v>
      </c>
      <c r="CZN55" s="115">
        <v>0</v>
      </c>
      <c r="CZO55" s="115">
        <f t="shared" ref="CZO55:CZY56" si="383">CZN55</f>
        <v>0</v>
      </c>
      <c r="CZP55" s="115">
        <f t="shared" si="383"/>
        <v>0</v>
      </c>
      <c r="CZQ55" s="115">
        <f t="shared" si="383"/>
        <v>0</v>
      </c>
      <c r="CZR55" s="115">
        <f t="shared" si="383"/>
        <v>0</v>
      </c>
      <c r="CZS55" s="115">
        <f t="shared" si="383"/>
        <v>0</v>
      </c>
      <c r="CZT55" s="115">
        <f t="shared" si="383"/>
        <v>0</v>
      </c>
      <c r="CZU55" s="115">
        <f t="shared" si="383"/>
        <v>0</v>
      </c>
      <c r="CZV55" s="115">
        <f t="shared" si="383"/>
        <v>0</v>
      </c>
      <c r="CZW55" s="115">
        <f t="shared" si="383"/>
        <v>0</v>
      </c>
      <c r="CZX55" s="115">
        <f t="shared" si="383"/>
        <v>0</v>
      </c>
      <c r="CZY55" s="115">
        <f t="shared" si="383"/>
        <v>0</v>
      </c>
      <c r="CZZ55" s="95">
        <f t="shared" ref="CZZ55:CZZ56" si="384">SUM(CZN55:CZY55)</f>
        <v>0</v>
      </c>
      <c r="DAA55" s="106" t="s">
        <v>848</v>
      </c>
      <c r="DAB55" s="105">
        <v>9491.7000000000007</v>
      </c>
      <c r="DAC55" s="90">
        <f t="shared" ref="DAC55:DAC56" si="385">SUM(DAB55/12)</f>
        <v>790.97500000000002</v>
      </c>
      <c r="DAD55" s="115">
        <v>0</v>
      </c>
      <c r="DAE55" s="115">
        <f t="shared" ref="DAE55:DAO56" si="386">DAD55</f>
        <v>0</v>
      </c>
      <c r="DAF55" s="115">
        <f t="shared" si="386"/>
        <v>0</v>
      </c>
      <c r="DAG55" s="115">
        <f t="shared" si="386"/>
        <v>0</v>
      </c>
      <c r="DAH55" s="115">
        <f t="shared" si="386"/>
        <v>0</v>
      </c>
      <c r="DAI55" s="115">
        <f t="shared" si="386"/>
        <v>0</v>
      </c>
      <c r="DAJ55" s="115">
        <f t="shared" si="386"/>
        <v>0</v>
      </c>
      <c r="DAK55" s="115">
        <f t="shared" si="386"/>
        <v>0</v>
      </c>
      <c r="DAL55" s="115">
        <f t="shared" si="386"/>
        <v>0</v>
      </c>
      <c r="DAM55" s="115">
        <f t="shared" si="386"/>
        <v>0</v>
      </c>
      <c r="DAN55" s="115">
        <f t="shared" si="386"/>
        <v>0</v>
      </c>
      <c r="DAO55" s="115">
        <f t="shared" si="386"/>
        <v>0</v>
      </c>
      <c r="DAP55" s="95">
        <f t="shared" ref="DAP55:DAP56" si="387">SUM(DAD55:DAO55)</f>
        <v>0</v>
      </c>
      <c r="DAQ55" s="106" t="s">
        <v>848</v>
      </c>
      <c r="DAR55" s="105">
        <v>9491.7000000000007</v>
      </c>
      <c r="DAS55" s="90">
        <f t="shared" ref="DAS55:DAS56" si="388">SUM(DAR55/12)</f>
        <v>790.97500000000002</v>
      </c>
      <c r="DAT55" s="115">
        <v>0</v>
      </c>
      <c r="DAU55" s="115">
        <f t="shared" ref="DAU55:DBE56" si="389">DAT55</f>
        <v>0</v>
      </c>
      <c r="DAV55" s="115">
        <f t="shared" si="389"/>
        <v>0</v>
      </c>
      <c r="DAW55" s="115">
        <f t="shared" si="389"/>
        <v>0</v>
      </c>
      <c r="DAX55" s="115">
        <f t="shared" si="389"/>
        <v>0</v>
      </c>
      <c r="DAY55" s="115">
        <f t="shared" si="389"/>
        <v>0</v>
      </c>
      <c r="DAZ55" s="115">
        <f t="shared" si="389"/>
        <v>0</v>
      </c>
      <c r="DBA55" s="115">
        <f t="shared" si="389"/>
        <v>0</v>
      </c>
      <c r="DBB55" s="115">
        <f t="shared" si="389"/>
        <v>0</v>
      </c>
      <c r="DBC55" s="115">
        <f t="shared" si="389"/>
        <v>0</v>
      </c>
      <c r="DBD55" s="115">
        <f t="shared" si="389"/>
        <v>0</v>
      </c>
      <c r="DBE55" s="115">
        <f t="shared" si="389"/>
        <v>0</v>
      </c>
      <c r="DBF55" s="95">
        <f t="shared" ref="DBF55:DBF56" si="390">SUM(DAT55:DBE55)</f>
        <v>0</v>
      </c>
      <c r="DBG55" s="106" t="s">
        <v>848</v>
      </c>
      <c r="DBH55" s="105">
        <v>9491.7000000000007</v>
      </c>
      <c r="DBI55" s="90">
        <f t="shared" ref="DBI55:DBI56" si="391">SUM(DBH55/12)</f>
        <v>790.97500000000002</v>
      </c>
      <c r="DBJ55" s="115">
        <v>0</v>
      </c>
      <c r="DBK55" s="115">
        <f t="shared" ref="DBK55:DBU56" si="392">DBJ55</f>
        <v>0</v>
      </c>
      <c r="DBL55" s="115">
        <f t="shared" si="392"/>
        <v>0</v>
      </c>
      <c r="DBM55" s="115">
        <f t="shared" si="392"/>
        <v>0</v>
      </c>
      <c r="DBN55" s="115">
        <f t="shared" si="392"/>
        <v>0</v>
      </c>
      <c r="DBO55" s="115">
        <f t="shared" si="392"/>
        <v>0</v>
      </c>
      <c r="DBP55" s="115">
        <f t="shared" si="392"/>
        <v>0</v>
      </c>
      <c r="DBQ55" s="115">
        <f t="shared" si="392"/>
        <v>0</v>
      </c>
      <c r="DBR55" s="115">
        <f t="shared" si="392"/>
        <v>0</v>
      </c>
      <c r="DBS55" s="115">
        <f t="shared" si="392"/>
        <v>0</v>
      </c>
      <c r="DBT55" s="115">
        <f t="shared" si="392"/>
        <v>0</v>
      </c>
      <c r="DBU55" s="115">
        <f t="shared" si="392"/>
        <v>0</v>
      </c>
      <c r="DBV55" s="95">
        <f t="shared" ref="DBV55:DBV56" si="393">SUM(DBJ55:DBU55)</f>
        <v>0</v>
      </c>
      <c r="DBW55" s="106" t="s">
        <v>848</v>
      </c>
      <c r="DBX55" s="105">
        <v>9491.7000000000007</v>
      </c>
      <c r="DBY55" s="90">
        <f t="shared" ref="DBY55:DBY56" si="394">SUM(DBX55/12)</f>
        <v>790.97500000000002</v>
      </c>
      <c r="DBZ55" s="115">
        <v>0</v>
      </c>
      <c r="DCA55" s="115">
        <f t="shared" ref="DCA55:DCK56" si="395">DBZ55</f>
        <v>0</v>
      </c>
      <c r="DCB55" s="115">
        <f t="shared" si="395"/>
        <v>0</v>
      </c>
      <c r="DCC55" s="115">
        <f t="shared" si="395"/>
        <v>0</v>
      </c>
      <c r="DCD55" s="115">
        <f t="shared" si="395"/>
        <v>0</v>
      </c>
      <c r="DCE55" s="115">
        <f t="shared" si="395"/>
        <v>0</v>
      </c>
      <c r="DCF55" s="115">
        <f t="shared" si="395"/>
        <v>0</v>
      </c>
      <c r="DCG55" s="115">
        <f t="shared" si="395"/>
        <v>0</v>
      </c>
      <c r="DCH55" s="115">
        <f t="shared" si="395"/>
        <v>0</v>
      </c>
      <c r="DCI55" s="115">
        <f t="shared" si="395"/>
        <v>0</v>
      </c>
      <c r="DCJ55" s="115">
        <f t="shared" si="395"/>
        <v>0</v>
      </c>
      <c r="DCK55" s="115">
        <f t="shared" si="395"/>
        <v>0</v>
      </c>
      <c r="DCL55" s="95">
        <f t="shared" ref="DCL55:DCL56" si="396">SUM(DBZ55:DCK55)</f>
        <v>0</v>
      </c>
      <c r="DCM55" s="106" t="s">
        <v>848</v>
      </c>
      <c r="DCN55" s="105">
        <v>9491.7000000000007</v>
      </c>
      <c r="DCO55" s="90">
        <f t="shared" ref="DCO55:DCO56" si="397">SUM(DCN55/12)</f>
        <v>790.97500000000002</v>
      </c>
      <c r="DCP55" s="115">
        <v>0</v>
      </c>
      <c r="DCQ55" s="115">
        <f t="shared" ref="DCQ55:DDA56" si="398">DCP55</f>
        <v>0</v>
      </c>
      <c r="DCR55" s="115">
        <f t="shared" si="398"/>
        <v>0</v>
      </c>
      <c r="DCS55" s="115">
        <f t="shared" si="398"/>
        <v>0</v>
      </c>
      <c r="DCT55" s="115">
        <f t="shared" si="398"/>
        <v>0</v>
      </c>
      <c r="DCU55" s="115">
        <f t="shared" si="398"/>
        <v>0</v>
      </c>
      <c r="DCV55" s="115">
        <f t="shared" si="398"/>
        <v>0</v>
      </c>
      <c r="DCW55" s="115">
        <f t="shared" si="398"/>
        <v>0</v>
      </c>
      <c r="DCX55" s="115">
        <f t="shared" si="398"/>
        <v>0</v>
      </c>
      <c r="DCY55" s="115">
        <f t="shared" si="398"/>
        <v>0</v>
      </c>
      <c r="DCZ55" s="115">
        <f t="shared" si="398"/>
        <v>0</v>
      </c>
      <c r="DDA55" s="115">
        <f t="shared" si="398"/>
        <v>0</v>
      </c>
      <c r="DDB55" s="95">
        <f t="shared" ref="DDB55:DDB56" si="399">SUM(DCP55:DDA55)</f>
        <v>0</v>
      </c>
      <c r="DDC55" s="106" t="s">
        <v>848</v>
      </c>
      <c r="DDD55" s="105">
        <v>9491.7000000000007</v>
      </c>
      <c r="DDE55" s="90">
        <f t="shared" ref="DDE55:DDE56" si="400">SUM(DDD55/12)</f>
        <v>790.97500000000002</v>
      </c>
      <c r="DDF55" s="115">
        <v>0</v>
      </c>
      <c r="DDG55" s="115">
        <f t="shared" ref="DDG55:DDQ56" si="401">DDF55</f>
        <v>0</v>
      </c>
      <c r="DDH55" s="115">
        <f t="shared" si="401"/>
        <v>0</v>
      </c>
      <c r="DDI55" s="115">
        <f t="shared" si="401"/>
        <v>0</v>
      </c>
      <c r="DDJ55" s="115">
        <f t="shared" si="401"/>
        <v>0</v>
      </c>
      <c r="DDK55" s="115">
        <f t="shared" si="401"/>
        <v>0</v>
      </c>
      <c r="DDL55" s="115">
        <f t="shared" si="401"/>
        <v>0</v>
      </c>
      <c r="DDM55" s="115">
        <f t="shared" si="401"/>
        <v>0</v>
      </c>
      <c r="DDN55" s="115">
        <f t="shared" si="401"/>
        <v>0</v>
      </c>
      <c r="DDO55" s="115">
        <f t="shared" si="401"/>
        <v>0</v>
      </c>
      <c r="DDP55" s="115">
        <f t="shared" si="401"/>
        <v>0</v>
      </c>
      <c r="DDQ55" s="115">
        <f t="shared" si="401"/>
        <v>0</v>
      </c>
      <c r="DDR55" s="95">
        <f t="shared" ref="DDR55:DDR56" si="402">SUM(DDF55:DDQ55)</f>
        <v>0</v>
      </c>
      <c r="DDS55" s="106" t="s">
        <v>848</v>
      </c>
      <c r="DDT55" s="105">
        <v>9491.7000000000007</v>
      </c>
      <c r="DDU55" s="90">
        <f t="shared" ref="DDU55:DDU56" si="403">SUM(DDT55/12)</f>
        <v>790.97500000000002</v>
      </c>
      <c r="DDV55" s="115">
        <v>0</v>
      </c>
      <c r="DDW55" s="115">
        <f t="shared" ref="DDW55:DEG56" si="404">DDV55</f>
        <v>0</v>
      </c>
      <c r="DDX55" s="115">
        <f t="shared" si="404"/>
        <v>0</v>
      </c>
      <c r="DDY55" s="115">
        <f t="shared" si="404"/>
        <v>0</v>
      </c>
      <c r="DDZ55" s="115">
        <f t="shared" si="404"/>
        <v>0</v>
      </c>
      <c r="DEA55" s="115">
        <f t="shared" si="404"/>
        <v>0</v>
      </c>
      <c r="DEB55" s="115">
        <f t="shared" si="404"/>
        <v>0</v>
      </c>
      <c r="DEC55" s="115">
        <f t="shared" si="404"/>
        <v>0</v>
      </c>
      <c r="DED55" s="115">
        <f t="shared" si="404"/>
        <v>0</v>
      </c>
      <c r="DEE55" s="115">
        <f t="shared" si="404"/>
        <v>0</v>
      </c>
      <c r="DEF55" s="115">
        <f t="shared" si="404"/>
        <v>0</v>
      </c>
      <c r="DEG55" s="115">
        <f t="shared" si="404"/>
        <v>0</v>
      </c>
      <c r="DEH55" s="95">
        <f t="shared" ref="DEH55:DEH56" si="405">SUM(DDV55:DEG55)</f>
        <v>0</v>
      </c>
      <c r="DEI55" s="106" t="s">
        <v>848</v>
      </c>
      <c r="DEJ55" s="105">
        <v>9491.7000000000007</v>
      </c>
      <c r="DEK55" s="90">
        <f t="shared" ref="DEK55:DEK56" si="406">SUM(DEJ55/12)</f>
        <v>790.97500000000002</v>
      </c>
      <c r="DEL55" s="115">
        <v>0</v>
      </c>
      <c r="DEM55" s="115">
        <f t="shared" ref="DEM55:DEW56" si="407">DEL55</f>
        <v>0</v>
      </c>
      <c r="DEN55" s="115">
        <f t="shared" si="407"/>
        <v>0</v>
      </c>
      <c r="DEO55" s="115">
        <f t="shared" si="407"/>
        <v>0</v>
      </c>
      <c r="DEP55" s="115">
        <f t="shared" si="407"/>
        <v>0</v>
      </c>
      <c r="DEQ55" s="115">
        <f t="shared" si="407"/>
        <v>0</v>
      </c>
      <c r="DER55" s="115">
        <f t="shared" si="407"/>
        <v>0</v>
      </c>
      <c r="DES55" s="115">
        <f t="shared" si="407"/>
        <v>0</v>
      </c>
      <c r="DET55" s="115">
        <f t="shared" si="407"/>
        <v>0</v>
      </c>
      <c r="DEU55" s="115">
        <f t="shared" si="407"/>
        <v>0</v>
      </c>
      <c r="DEV55" s="115">
        <f t="shared" si="407"/>
        <v>0</v>
      </c>
      <c r="DEW55" s="115">
        <f t="shared" si="407"/>
        <v>0</v>
      </c>
      <c r="DEX55" s="95">
        <f t="shared" ref="DEX55:DEX56" si="408">SUM(DEL55:DEW55)</f>
        <v>0</v>
      </c>
      <c r="DEY55" s="106" t="s">
        <v>848</v>
      </c>
      <c r="DEZ55" s="105">
        <v>9491.7000000000007</v>
      </c>
      <c r="DFA55" s="90">
        <f t="shared" ref="DFA55:DFA56" si="409">SUM(DEZ55/12)</f>
        <v>790.97500000000002</v>
      </c>
      <c r="DFB55" s="115">
        <v>0</v>
      </c>
      <c r="DFC55" s="115">
        <f t="shared" ref="DFC55:DFM56" si="410">DFB55</f>
        <v>0</v>
      </c>
      <c r="DFD55" s="115">
        <f t="shared" si="410"/>
        <v>0</v>
      </c>
      <c r="DFE55" s="115">
        <f t="shared" si="410"/>
        <v>0</v>
      </c>
      <c r="DFF55" s="115">
        <f t="shared" si="410"/>
        <v>0</v>
      </c>
      <c r="DFG55" s="115">
        <f t="shared" si="410"/>
        <v>0</v>
      </c>
      <c r="DFH55" s="115">
        <f t="shared" si="410"/>
        <v>0</v>
      </c>
      <c r="DFI55" s="115">
        <f t="shared" si="410"/>
        <v>0</v>
      </c>
      <c r="DFJ55" s="115">
        <f t="shared" si="410"/>
        <v>0</v>
      </c>
      <c r="DFK55" s="115">
        <f t="shared" si="410"/>
        <v>0</v>
      </c>
      <c r="DFL55" s="115">
        <f t="shared" si="410"/>
        <v>0</v>
      </c>
      <c r="DFM55" s="115">
        <f t="shared" si="410"/>
        <v>0</v>
      </c>
      <c r="DFN55" s="95">
        <f t="shared" ref="DFN55:DFN56" si="411">SUM(DFB55:DFM55)</f>
        <v>0</v>
      </c>
      <c r="DFO55" s="106" t="s">
        <v>848</v>
      </c>
      <c r="DFP55" s="105">
        <v>9491.7000000000007</v>
      </c>
      <c r="DFQ55" s="90">
        <f t="shared" ref="DFQ55:DFQ56" si="412">SUM(DFP55/12)</f>
        <v>790.97500000000002</v>
      </c>
      <c r="DFR55" s="115">
        <v>0</v>
      </c>
      <c r="DFS55" s="115">
        <f t="shared" ref="DFS55:DGC56" si="413">DFR55</f>
        <v>0</v>
      </c>
      <c r="DFT55" s="115">
        <f t="shared" si="413"/>
        <v>0</v>
      </c>
      <c r="DFU55" s="115">
        <f t="shared" si="413"/>
        <v>0</v>
      </c>
      <c r="DFV55" s="115">
        <f t="shared" si="413"/>
        <v>0</v>
      </c>
      <c r="DFW55" s="115">
        <f t="shared" si="413"/>
        <v>0</v>
      </c>
      <c r="DFX55" s="115">
        <f t="shared" si="413"/>
        <v>0</v>
      </c>
      <c r="DFY55" s="115">
        <f t="shared" si="413"/>
        <v>0</v>
      </c>
      <c r="DFZ55" s="115">
        <f t="shared" si="413"/>
        <v>0</v>
      </c>
      <c r="DGA55" s="115">
        <f t="shared" si="413"/>
        <v>0</v>
      </c>
      <c r="DGB55" s="115">
        <f t="shared" si="413"/>
        <v>0</v>
      </c>
      <c r="DGC55" s="115">
        <f t="shared" si="413"/>
        <v>0</v>
      </c>
      <c r="DGD55" s="95">
        <f t="shared" ref="DGD55:DGD56" si="414">SUM(DFR55:DGC55)</f>
        <v>0</v>
      </c>
      <c r="DGE55" s="106" t="s">
        <v>848</v>
      </c>
      <c r="DGF55" s="105">
        <v>9491.7000000000007</v>
      </c>
      <c r="DGG55" s="90">
        <f t="shared" ref="DGG55:DGG56" si="415">SUM(DGF55/12)</f>
        <v>790.97500000000002</v>
      </c>
      <c r="DGH55" s="115">
        <v>0</v>
      </c>
      <c r="DGI55" s="115">
        <f t="shared" ref="DGI55:DGS56" si="416">DGH55</f>
        <v>0</v>
      </c>
      <c r="DGJ55" s="115">
        <f t="shared" si="416"/>
        <v>0</v>
      </c>
      <c r="DGK55" s="115">
        <f t="shared" si="416"/>
        <v>0</v>
      </c>
      <c r="DGL55" s="115">
        <f t="shared" si="416"/>
        <v>0</v>
      </c>
      <c r="DGM55" s="115">
        <f t="shared" si="416"/>
        <v>0</v>
      </c>
      <c r="DGN55" s="115">
        <f t="shared" si="416"/>
        <v>0</v>
      </c>
      <c r="DGO55" s="115">
        <f t="shared" si="416"/>
        <v>0</v>
      </c>
      <c r="DGP55" s="115">
        <f t="shared" si="416"/>
        <v>0</v>
      </c>
      <c r="DGQ55" s="115">
        <f t="shared" si="416"/>
        <v>0</v>
      </c>
      <c r="DGR55" s="115">
        <f t="shared" si="416"/>
        <v>0</v>
      </c>
      <c r="DGS55" s="115">
        <f t="shared" si="416"/>
        <v>0</v>
      </c>
      <c r="DGT55" s="95">
        <f t="shared" ref="DGT55:DGT56" si="417">SUM(DGH55:DGS55)</f>
        <v>0</v>
      </c>
      <c r="DGU55" s="106" t="s">
        <v>848</v>
      </c>
      <c r="DGV55" s="105">
        <v>9491.7000000000007</v>
      </c>
      <c r="DGW55" s="90">
        <f t="shared" ref="DGW55:DGW56" si="418">SUM(DGV55/12)</f>
        <v>790.97500000000002</v>
      </c>
      <c r="DGX55" s="115">
        <v>0</v>
      </c>
      <c r="DGY55" s="115">
        <f t="shared" ref="DGY55:DHI56" si="419">DGX55</f>
        <v>0</v>
      </c>
      <c r="DGZ55" s="115">
        <f t="shared" si="419"/>
        <v>0</v>
      </c>
      <c r="DHA55" s="115">
        <f t="shared" si="419"/>
        <v>0</v>
      </c>
      <c r="DHB55" s="115">
        <f t="shared" si="419"/>
        <v>0</v>
      </c>
      <c r="DHC55" s="115">
        <f t="shared" si="419"/>
        <v>0</v>
      </c>
      <c r="DHD55" s="115">
        <f t="shared" si="419"/>
        <v>0</v>
      </c>
      <c r="DHE55" s="115">
        <f t="shared" si="419"/>
        <v>0</v>
      </c>
      <c r="DHF55" s="115">
        <f t="shared" si="419"/>
        <v>0</v>
      </c>
      <c r="DHG55" s="115">
        <f t="shared" si="419"/>
        <v>0</v>
      </c>
      <c r="DHH55" s="115">
        <f t="shared" si="419"/>
        <v>0</v>
      </c>
      <c r="DHI55" s="115">
        <f t="shared" si="419"/>
        <v>0</v>
      </c>
      <c r="DHJ55" s="95">
        <f t="shared" ref="DHJ55:DHJ56" si="420">SUM(DGX55:DHI55)</f>
        <v>0</v>
      </c>
      <c r="DHK55" s="106" t="s">
        <v>848</v>
      </c>
      <c r="DHL55" s="105">
        <v>9491.7000000000007</v>
      </c>
      <c r="DHM55" s="90">
        <f t="shared" ref="DHM55:DHM56" si="421">SUM(DHL55/12)</f>
        <v>790.97500000000002</v>
      </c>
      <c r="DHN55" s="115">
        <v>0</v>
      </c>
      <c r="DHO55" s="115">
        <f t="shared" ref="DHO55:DHY56" si="422">DHN55</f>
        <v>0</v>
      </c>
      <c r="DHP55" s="115">
        <f t="shared" si="422"/>
        <v>0</v>
      </c>
      <c r="DHQ55" s="115">
        <f t="shared" si="422"/>
        <v>0</v>
      </c>
      <c r="DHR55" s="115">
        <f t="shared" si="422"/>
        <v>0</v>
      </c>
      <c r="DHS55" s="115">
        <f t="shared" si="422"/>
        <v>0</v>
      </c>
      <c r="DHT55" s="115">
        <f t="shared" si="422"/>
        <v>0</v>
      </c>
      <c r="DHU55" s="115">
        <f t="shared" si="422"/>
        <v>0</v>
      </c>
      <c r="DHV55" s="115">
        <f t="shared" si="422"/>
        <v>0</v>
      </c>
      <c r="DHW55" s="115">
        <f t="shared" si="422"/>
        <v>0</v>
      </c>
      <c r="DHX55" s="115">
        <f t="shared" si="422"/>
        <v>0</v>
      </c>
      <c r="DHY55" s="115">
        <f t="shared" si="422"/>
        <v>0</v>
      </c>
      <c r="DHZ55" s="95">
        <f t="shared" ref="DHZ55:DHZ56" si="423">SUM(DHN55:DHY55)</f>
        <v>0</v>
      </c>
      <c r="DIA55" s="106" t="s">
        <v>848</v>
      </c>
      <c r="DIB55" s="105">
        <v>9491.7000000000007</v>
      </c>
      <c r="DIC55" s="90">
        <f t="shared" ref="DIC55:DIC56" si="424">SUM(DIB55/12)</f>
        <v>790.97500000000002</v>
      </c>
      <c r="DID55" s="115">
        <v>0</v>
      </c>
      <c r="DIE55" s="115">
        <f t="shared" ref="DIE55:DIO56" si="425">DID55</f>
        <v>0</v>
      </c>
      <c r="DIF55" s="115">
        <f t="shared" si="425"/>
        <v>0</v>
      </c>
      <c r="DIG55" s="115">
        <f t="shared" si="425"/>
        <v>0</v>
      </c>
      <c r="DIH55" s="115">
        <f t="shared" si="425"/>
        <v>0</v>
      </c>
      <c r="DII55" s="115">
        <f t="shared" si="425"/>
        <v>0</v>
      </c>
      <c r="DIJ55" s="115">
        <f t="shared" si="425"/>
        <v>0</v>
      </c>
      <c r="DIK55" s="115">
        <f t="shared" si="425"/>
        <v>0</v>
      </c>
      <c r="DIL55" s="115">
        <f t="shared" si="425"/>
        <v>0</v>
      </c>
      <c r="DIM55" s="115">
        <f t="shared" si="425"/>
        <v>0</v>
      </c>
      <c r="DIN55" s="115">
        <f t="shared" si="425"/>
        <v>0</v>
      </c>
      <c r="DIO55" s="115">
        <f t="shared" si="425"/>
        <v>0</v>
      </c>
      <c r="DIP55" s="95">
        <f t="shared" ref="DIP55:DIP56" si="426">SUM(DID55:DIO55)</f>
        <v>0</v>
      </c>
      <c r="DIQ55" s="106" t="s">
        <v>848</v>
      </c>
      <c r="DIR55" s="105">
        <v>9491.7000000000007</v>
      </c>
      <c r="DIS55" s="90">
        <f t="shared" ref="DIS55:DIS56" si="427">SUM(DIR55/12)</f>
        <v>790.97500000000002</v>
      </c>
      <c r="DIT55" s="115">
        <v>0</v>
      </c>
      <c r="DIU55" s="115">
        <f t="shared" ref="DIU55:DJE56" si="428">DIT55</f>
        <v>0</v>
      </c>
      <c r="DIV55" s="115">
        <f t="shared" si="428"/>
        <v>0</v>
      </c>
      <c r="DIW55" s="115">
        <f t="shared" si="428"/>
        <v>0</v>
      </c>
      <c r="DIX55" s="115">
        <f t="shared" si="428"/>
        <v>0</v>
      </c>
      <c r="DIY55" s="115">
        <f t="shared" si="428"/>
        <v>0</v>
      </c>
      <c r="DIZ55" s="115">
        <f t="shared" si="428"/>
        <v>0</v>
      </c>
      <c r="DJA55" s="115">
        <f t="shared" si="428"/>
        <v>0</v>
      </c>
      <c r="DJB55" s="115">
        <f t="shared" si="428"/>
        <v>0</v>
      </c>
      <c r="DJC55" s="115">
        <f t="shared" si="428"/>
        <v>0</v>
      </c>
      <c r="DJD55" s="115">
        <f t="shared" si="428"/>
        <v>0</v>
      </c>
      <c r="DJE55" s="115">
        <f t="shared" si="428"/>
        <v>0</v>
      </c>
      <c r="DJF55" s="95">
        <f t="shared" ref="DJF55:DJF56" si="429">SUM(DIT55:DJE55)</f>
        <v>0</v>
      </c>
      <c r="DJG55" s="106" t="s">
        <v>848</v>
      </c>
      <c r="DJH55" s="105">
        <v>9491.7000000000007</v>
      </c>
      <c r="DJI55" s="90">
        <f t="shared" ref="DJI55:DJI56" si="430">SUM(DJH55/12)</f>
        <v>790.97500000000002</v>
      </c>
      <c r="DJJ55" s="115">
        <v>0</v>
      </c>
      <c r="DJK55" s="115">
        <f t="shared" ref="DJK55:DJU56" si="431">DJJ55</f>
        <v>0</v>
      </c>
      <c r="DJL55" s="115">
        <f t="shared" si="431"/>
        <v>0</v>
      </c>
      <c r="DJM55" s="115">
        <f t="shared" si="431"/>
        <v>0</v>
      </c>
      <c r="DJN55" s="115">
        <f t="shared" si="431"/>
        <v>0</v>
      </c>
      <c r="DJO55" s="115">
        <f t="shared" si="431"/>
        <v>0</v>
      </c>
      <c r="DJP55" s="115">
        <f t="shared" si="431"/>
        <v>0</v>
      </c>
      <c r="DJQ55" s="115">
        <f t="shared" si="431"/>
        <v>0</v>
      </c>
      <c r="DJR55" s="115">
        <f t="shared" si="431"/>
        <v>0</v>
      </c>
      <c r="DJS55" s="115">
        <f t="shared" si="431"/>
        <v>0</v>
      </c>
      <c r="DJT55" s="115">
        <f t="shared" si="431"/>
        <v>0</v>
      </c>
      <c r="DJU55" s="115">
        <f t="shared" si="431"/>
        <v>0</v>
      </c>
      <c r="DJV55" s="95">
        <f t="shared" ref="DJV55:DJV56" si="432">SUM(DJJ55:DJU55)</f>
        <v>0</v>
      </c>
      <c r="DJW55" s="106" t="s">
        <v>848</v>
      </c>
      <c r="DJX55" s="105">
        <v>9491.7000000000007</v>
      </c>
      <c r="DJY55" s="90">
        <f t="shared" ref="DJY55:DJY56" si="433">SUM(DJX55/12)</f>
        <v>790.97500000000002</v>
      </c>
      <c r="DJZ55" s="115">
        <v>0</v>
      </c>
      <c r="DKA55" s="115">
        <f t="shared" ref="DKA55:DKK56" si="434">DJZ55</f>
        <v>0</v>
      </c>
      <c r="DKB55" s="115">
        <f t="shared" si="434"/>
        <v>0</v>
      </c>
      <c r="DKC55" s="115">
        <f t="shared" si="434"/>
        <v>0</v>
      </c>
      <c r="DKD55" s="115">
        <f t="shared" si="434"/>
        <v>0</v>
      </c>
      <c r="DKE55" s="115">
        <f t="shared" si="434"/>
        <v>0</v>
      </c>
      <c r="DKF55" s="115">
        <f t="shared" si="434"/>
        <v>0</v>
      </c>
      <c r="DKG55" s="115">
        <f t="shared" si="434"/>
        <v>0</v>
      </c>
      <c r="DKH55" s="115">
        <f t="shared" si="434"/>
        <v>0</v>
      </c>
      <c r="DKI55" s="115">
        <f t="shared" si="434"/>
        <v>0</v>
      </c>
      <c r="DKJ55" s="115">
        <f t="shared" si="434"/>
        <v>0</v>
      </c>
      <c r="DKK55" s="115">
        <f t="shared" si="434"/>
        <v>0</v>
      </c>
      <c r="DKL55" s="95">
        <f t="shared" ref="DKL55:DKL56" si="435">SUM(DJZ55:DKK55)</f>
        <v>0</v>
      </c>
      <c r="DKM55" s="106" t="s">
        <v>848</v>
      </c>
      <c r="DKN55" s="105">
        <v>9491.7000000000007</v>
      </c>
      <c r="DKO55" s="90">
        <f t="shared" ref="DKO55:DKO56" si="436">SUM(DKN55/12)</f>
        <v>790.97500000000002</v>
      </c>
      <c r="DKP55" s="115">
        <v>0</v>
      </c>
      <c r="DKQ55" s="115">
        <f t="shared" ref="DKQ55:DLA56" si="437">DKP55</f>
        <v>0</v>
      </c>
      <c r="DKR55" s="115">
        <f t="shared" si="437"/>
        <v>0</v>
      </c>
      <c r="DKS55" s="115">
        <f t="shared" si="437"/>
        <v>0</v>
      </c>
      <c r="DKT55" s="115">
        <f t="shared" si="437"/>
        <v>0</v>
      </c>
      <c r="DKU55" s="115">
        <f t="shared" si="437"/>
        <v>0</v>
      </c>
      <c r="DKV55" s="115">
        <f t="shared" si="437"/>
        <v>0</v>
      </c>
      <c r="DKW55" s="115">
        <f t="shared" si="437"/>
        <v>0</v>
      </c>
      <c r="DKX55" s="115">
        <f t="shared" si="437"/>
        <v>0</v>
      </c>
      <c r="DKY55" s="115">
        <f t="shared" si="437"/>
        <v>0</v>
      </c>
      <c r="DKZ55" s="115">
        <f t="shared" si="437"/>
        <v>0</v>
      </c>
      <c r="DLA55" s="115">
        <f t="shared" si="437"/>
        <v>0</v>
      </c>
      <c r="DLB55" s="95">
        <f t="shared" ref="DLB55:DLB56" si="438">SUM(DKP55:DLA55)</f>
        <v>0</v>
      </c>
      <c r="DLC55" s="106" t="s">
        <v>848</v>
      </c>
      <c r="DLD55" s="105">
        <v>9491.7000000000007</v>
      </c>
      <c r="DLE55" s="90">
        <f t="shared" ref="DLE55:DLE56" si="439">SUM(DLD55/12)</f>
        <v>790.97500000000002</v>
      </c>
      <c r="DLF55" s="115">
        <v>0</v>
      </c>
      <c r="DLG55" s="115">
        <f t="shared" ref="DLG55:DLQ56" si="440">DLF55</f>
        <v>0</v>
      </c>
      <c r="DLH55" s="115">
        <f t="shared" si="440"/>
        <v>0</v>
      </c>
      <c r="DLI55" s="115">
        <f t="shared" si="440"/>
        <v>0</v>
      </c>
      <c r="DLJ55" s="115">
        <f t="shared" si="440"/>
        <v>0</v>
      </c>
      <c r="DLK55" s="115">
        <f t="shared" si="440"/>
        <v>0</v>
      </c>
      <c r="DLL55" s="115">
        <f t="shared" si="440"/>
        <v>0</v>
      </c>
      <c r="DLM55" s="115">
        <f t="shared" si="440"/>
        <v>0</v>
      </c>
      <c r="DLN55" s="115">
        <f t="shared" si="440"/>
        <v>0</v>
      </c>
      <c r="DLO55" s="115">
        <f t="shared" si="440"/>
        <v>0</v>
      </c>
      <c r="DLP55" s="115">
        <f t="shared" si="440"/>
        <v>0</v>
      </c>
      <c r="DLQ55" s="115">
        <f t="shared" si="440"/>
        <v>0</v>
      </c>
      <c r="DLR55" s="95">
        <f t="shared" ref="DLR55:DLR56" si="441">SUM(DLF55:DLQ55)</f>
        <v>0</v>
      </c>
      <c r="DLS55" s="106" t="s">
        <v>848</v>
      </c>
      <c r="DLT55" s="105">
        <v>9491.7000000000007</v>
      </c>
      <c r="DLU55" s="90">
        <f t="shared" ref="DLU55:DLU56" si="442">SUM(DLT55/12)</f>
        <v>790.97500000000002</v>
      </c>
      <c r="DLV55" s="115">
        <v>0</v>
      </c>
      <c r="DLW55" s="115">
        <f t="shared" ref="DLW55:DMG56" si="443">DLV55</f>
        <v>0</v>
      </c>
      <c r="DLX55" s="115">
        <f t="shared" si="443"/>
        <v>0</v>
      </c>
      <c r="DLY55" s="115">
        <f t="shared" si="443"/>
        <v>0</v>
      </c>
      <c r="DLZ55" s="115">
        <f t="shared" si="443"/>
        <v>0</v>
      </c>
      <c r="DMA55" s="115">
        <f t="shared" si="443"/>
        <v>0</v>
      </c>
      <c r="DMB55" s="115">
        <f t="shared" si="443"/>
        <v>0</v>
      </c>
      <c r="DMC55" s="115">
        <f t="shared" si="443"/>
        <v>0</v>
      </c>
      <c r="DMD55" s="115">
        <f t="shared" si="443"/>
        <v>0</v>
      </c>
      <c r="DME55" s="115">
        <f t="shared" si="443"/>
        <v>0</v>
      </c>
      <c r="DMF55" s="115">
        <f t="shared" si="443"/>
        <v>0</v>
      </c>
      <c r="DMG55" s="115">
        <f t="shared" si="443"/>
        <v>0</v>
      </c>
      <c r="DMH55" s="95">
        <f t="shared" ref="DMH55:DMH56" si="444">SUM(DLV55:DMG55)</f>
        <v>0</v>
      </c>
      <c r="DMI55" s="106" t="s">
        <v>848</v>
      </c>
      <c r="DMJ55" s="105">
        <v>9491.7000000000007</v>
      </c>
      <c r="DMK55" s="90">
        <f t="shared" ref="DMK55:DMK56" si="445">SUM(DMJ55/12)</f>
        <v>790.97500000000002</v>
      </c>
      <c r="DML55" s="115">
        <v>0</v>
      </c>
      <c r="DMM55" s="115">
        <f t="shared" ref="DMM55:DMW56" si="446">DML55</f>
        <v>0</v>
      </c>
      <c r="DMN55" s="115">
        <f t="shared" si="446"/>
        <v>0</v>
      </c>
      <c r="DMO55" s="115">
        <f t="shared" si="446"/>
        <v>0</v>
      </c>
      <c r="DMP55" s="115">
        <f t="shared" si="446"/>
        <v>0</v>
      </c>
      <c r="DMQ55" s="115">
        <f t="shared" si="446"/>
        <v>0</v>
      </c>
      <c r="DMR55" s="115">
        <f t="shared" si="446"/>
        <v>0</v>
      </c>
      <c r="DMS55" s="115">
        <f t="shared" si="446"/>
        <v>0</v>
      </c>
      <c r="DMT55" s="115">
        <f t="shared" si="446"/>
        <v>0</v>
      </c>
      <c r="DMU55" s="115">
        <f t="shared" si="446"/>
        <v>0</v>
      </c>
      <c r="DMV55" s="115">
        <f t="shared" si="446"/>
        <v>0</v>
      </c>
      <c r="DMW55" s="115">
        <f t="shared" si="446"/>
        <v>0</v>
      </c>
      <c r="DMX55" s="95">
        <f t="shared" ref="DMX55:DMX56" si="447">SUM(DML55:DMW55)</f>
        <v>0</v>
      </c>
      <c r="DMY55" s="106" t="s">
        <v>848</v>
      </c>
      <c r="DMZ55" s="105">
        <v>9491.7000000000007</v>
      </c>
      <c r="DNA55" s="90">
        <f t="shared" ref="DNA55:DNA56" si="448">SUM(DMZ55/12)</f>
        <v>790.97500000000002</v>
      </c>
      <c r="DNB55" s="115">
        <v>0</v>
      </c>
      <c r="DNC55" s="115">
        <f t="shared" ref="DNC55:DNM56" si="449">DNB55</f>
        <v>0</v>
      </c>
      <c r="DND55" s="115">
        <f t="shared" si="449"/>
        <v>0</v>
      </c>
      <c r="DNE55" s="115">
        <f t="shared" si="449"/>
        <v>0</v>
      </c>
      <c r="DNF55" s="115">
        <f t="shared" si="449"/>
        <v>0</v>
      </c>
      <c r="DNG55" s="115">
        <f t="shared" si="449"/>
        <v>0</v>
      </c>
      <c r="DNH55" s="115">
        <f t="shared" si="449"/>
        <v>0</v>
      </c>
      <c r="DNI55" s="115">
        <f t="shared" si="449"/>
        <v>0</v>
      </c>
      <c r="DNJ55" s="115">
        <f t="shared" si="449"/>
        <v>0</v>
      </c>
      <c r="DNK55" s="115">
        <f t="shared" si="449"/>
        <v>0</v>
      </c>
      <c r="DNL55" s="115">
        <f t="shared" si="449"/>
        <v>0</v>
      </c>
      <c r="DNM55" s="115">
        <f t="shared" si="449"/>
        <v>0</v>
      </c>
      <c r="DNN55" s="95">
        <f t="shared" ref="DNN55:DNN56" si="450">SUM(DNB55:DNM55)</f>
        <v>0</v>
      </c>
      <c r="DNO55" s="106" t="s">
        <v>848</v>
      </c>
      <c r="DNP55" s="105">
        <v>9491.7000000000007</v>
      </c>
      <c r="DNQ55" s="90">
        <f t="shared" ref="DNQ55:DNQ56" si="451">SUM(DNP55/12)</f>
        <v>790.97500000000002</v>
      </c>
      <c r="DNR55" s="115">
        <v>0</v>
      </c>
      <c r="DNS55" s="115">
        <f t="shared" ref="DNS55:DOC56" si="452">DNR55</f>
        <v>0</v>
      </c>
      <c r="DNT55" s="115">
        <f t="shared" si="452"/>
        <v>0</v>
      </c>
      <c r="DNU55" s="115">
        <f t="shared" si="452"/>
        <v>0</v>
      </c>
      <c r="DNV55" s="115">
        <f t="shared" si="452"/>
        <v>0</v>
      </c>
      <c r="DNW55" s="115">
        <f t="shared" si="452"/>
        <v>0</v>
      </c>
      <c r="DNX55" s="115">
        <f t="shared" si="452"/>
        <v>0</v>
      </c>
      <c r="DNY55" s="115">
        <f t="shared" si="452"/>
        <v>0</v>
      </c>
      <c r="DNZ55" s="115">
        <f t="shared" si="452"/>
        <v>0</v>
      </c>
      <c r="DOA55" s="115">
        <f t="shared" si="452"/>
        <v>0</v>
      </c>
      <c r="DOB55" s="115">
        <f t="shared" si="452"/>
        <v>0</v>
      </c>
      <c r="DOC55" s="115">
        <f t="shared" si="452"/>
        <v>0</v>
      </c>
      <c r="DOD55" s="95">
        <f t="shared" ref="DOD55:DOD56" si="453">SUM(DNR55:DOC55)</f>
        <v>0</v>
      </c>
      <c r="DOE55" s="106" t="s">
        <v>848</v>
      </c>
      <c r="DOF55" s="105">
        <v>9491.7000000000007</v>
      </c>
      <c r="DOG55" s="90">
        <f t="shared" ref="DOG55:DOG56" si="454">SUM(DOF55/12)</f>
        <v>790.97500000000002</v>
      </c>
      <c r="DOH55" s="115">
        <v>0</v>
      </c>
      <c r="DOI55" s="115">
        <f t="shared" ref="DOI55:DOS56" si="455">DOH55</f>
        <v>0</v>
      </c>
      <c r="DOJ55" s="115">
        <f t="shared" si="455"/>
        <v>0</v>
      </c>
      <c r="DOK55" s="115">
        <f t="shared" si="455"/>
        <v>0</v>
      </c>
      <c r="DOL55" s="115">
        <f t="shared" si="455"/>
        <v>0</v>
      </c>
      <c r="DOM55" s="115">
        <f t="shared" si="455"/>
        <v>0</v>
      </c>
      <c r="DON55" s="115">
        <f t="shared" si="455"/>
        <v>0</v>
      </c>
      <c r="DOO55" s="115">
        <f t="shared" si="455"/>
        <v>0</v>
      </c>
      <c r="DOP55" s="115">
        <f t="shared" si="455"/>
        <v>0</v>
      </c>
      <c r="DOQ55" s="115">
        <f t="shared" si="455"/>
        <v>0</v>
      </c>
      <c r="DOR55" s="115">
        <f t="shared" si="455"/>
        <v>0</v>
      </c>
      <c r="DOS55" s="115">
        <f t="shared" si="455"/>
        <v>0</v>
      </c>
      <c r="DOT55" s="95">
        <f t="shared" ref="DOT55:DOT56" si="456">SUM(DOH55:DOS55)</f>
        <v>0</v>
      </c>
      <c r="DOU55" s="106" t="s">
        <v>848</v>
      </c>
      <c r="DOV55" s="105">
        <v>9491.7000000000007</v>
      </c>
      <c r="DOW55" s="90">
        <f t="shared" ref="DOW55:DOW56" si="457">SUM(DOV55/12)</f>
        <v>790.97500000000002</v>
      </c>
      <c r="DOX55" s="115">
        <v>0</v>
      </c>
      <c r="DOY55" s="115">
        <f t="shared" ref="DOY55:DPI56" si="458">DOX55</f>
        <v>0</v>
      </c>
      <c r="DOZ55" s="115">
        <f t="shared" si="458"/>
        <v>0</v>
      </c>
      <c r="DPA55" s="115">
        <f t="shared" si="458"/>
        <v>0</v>
      </c>
      <c r="DPB55" s="115">
        <f t="shared" si="458"/>
        <v>0</v>
      </c>
      <c r="DPC55" s="115">
        <f t="shared" si="458"/>
        <v>0</v>
      </c>
      <c r="DPD55" s="115">
        <f t="shared" si="458"/>
        <v>0</v>
      </c>
      <c r="DPE55" s="115">
        <f t="shared" si="458"/>
        <v>0</v>
      </c>
      <c r="DPF55" s="115">
        <f t="shared" si="458"/>
        <v>0</v>
      </c>
      <c r="DPG55" s="115">
        <f t="shared" si="458"/>
        <v>0</v>
      </c>
      <c r="DPH55" s="115">
        <f t="shared" si="458"/>
        <v>0</v>
      </c>
      <c r="DPI55" s="115">
        <f t="shared" si="458"/>
        <v>0</v>
      </c>
      <c r="DPJ55" s="95">
        <f t="shared" ref="DPJ55:DPJ56" si="459">SUM(DOX55:DPI55)</f>
        <v>0</v>
      </c>
      <c r="DPK55" s="106" t="s">
        <v>848</v>
      </c>
      <c r="DPL55" s="105">
        <v>9491.7000000000007</v>
      </c>
      <c r="DPM55" s="90">
        <f t="shared" ref="DPM55:DPM56" si="460">SUM(DPL55/12)</f>
        <v>790.97500000000002</v>
      </c>
      <c r="DPN55" s="115">
        <v>0</v>
      </c>
      <c r="DPO55" s="115">
        <f t="shared" ref="DPO55:DPY56" si="461">DPN55</f>
        <v>0</v>
      </c>
      <c r="DPP55" s="115">
        <f t="shared" si="461"/>
        <v>0</v>
      </c>
      <c r="DPQ55" s="115">
        <f t="shared" si="461"/>
        <v>0</v>
      </c>
      <c r="DPR55" s="115">
        <f t="shared" si="461"/>
        <v>0</v>
      </c>
      <c r="DPS55" s="115">
        <f t="shared" si="461"/>
        <v>0</v>
      </c>
      <c r="DPT55" s="115">
        <f t="shared" si="461"/>
        <v>0</v>
      </c>
      <c r="DPU55" s="115">
        <f t="shared" si="461"/>
        <v>0</v>
      </c>
      <c r="DPV55" s="115">
        <f t="shared" si="461"/>
        <v>0</v>
      </c>
      <c r="DPW55" s="115">
        <f t="shared" si="461"/>
        <v>0</v>
      </c>
      <c r="DPX55" s="115">
        <f t="shared" si="461"/>
        <v>0</v>
      </c>
      <c r="DPY55" s="115">
        <f t="shared" si="461"/>
        <v>0</v>
      </c>
      <c r="DPZ55" s="95">
        <f t="shared" ref="DPZ55:DPZ56" si="462">SUM(DPN55:DPY55)</f>
        <v>0</v>
      </c>
      <c r="DQA55" s="106" t="s">
        <v>848</v>
      </c>
      <c r="DQB55" s="105">
        <v>9491.7000000000007</v>
      </c>
      <c r="DQC55" s="90">
        <f t="shared" ref="DQC55:DQC56" si="463">SUM(DQB55/12)</f>
        <v>790.97500000000002</v>
      </c>
      <c r="DQD55" s="115">
        <v>0</v>
      </c>
      <c r="DQE55" s="115">
        <f t="shared" ref="DQE55:DQO56" si="464">DQD55</f>
        <v>0</v>
      </c>
      <c r="DQF55" s="115">
        <f t="shared" si="464"/>
        <v>0</v>
      </c>
      <c r="DQG55" s="115">
        <f t="shared" si="464"/>
        <v>0</v>
      </c>
      <c r="DQH55" s="115">
        <f t="shared" si="464"/>
        <v>0</v>
      </c>
      <c r="DQI55" s="115">
        <f t="shared" si="464"/>
        <v>0</v>
      </c>
      <c r="DQJ55" s="115">
        <f t="shared" si="464"/>
        <v>0</v>
      </c>
      <c r="DQK55" s="115">
        <f t="shared" si="464"/>
        <v>0</v>
      </c>
      <c r="DQL55" s="115">
        <f t="shared" si="464"/>
        <v>0</v>
      </c>
      <c r="DQM55" s="115">
        <f t="shared" si="464"/>
        <v>0</v>
      </c>
      <c r="DQN55" s="115">
        <f t="shared" si="464"/>
        <v>0</v>
      </c>
      <c r="DQO55" s="115">
        <f t="shared" si="464"/>
        <v>0</v>
      </c>
      <c r="DQP55" s="95">
        <f t="shared" ref="DQP55:DQP56" si="465">SUM(DQD55:DQO55)</f>
        <v>0</v>
      </c>
      <c r="DQQ55" s="106" t="s">
        <v>848</v>
      </c>
      <c r="DQR55" s="105">
        <v>9491.7000000000007</v>
      </c>
      <c r="DQS55" s="90">
        <f t="shared" ref="DQS55:DQS56" si="466">SUM(DQR55/12)</f>
        <v>790.97500000000002</v>
      </c>
      <c r="DQT55" s="115">
        <v>0</v>
      </c>
      <c r="DQU55" s="115">
        <f t="shared" ref="DQU55:DRE56" si="467">DQT55</f>
        <v>0</v>
      </c>
      <c r="DQV55" s="115">
        <f t="shared" si="467"/>
        <v>0</v>
      </c>
      <c r="DQW55" s="115">
        <f t="shared" si="467"/>
        <v>0</v>
      </c>
      <c r="DQX55" s="115">
        <f t="shared" si="467"/>
        <v>0</v>
      </c>
      <c r="DQY55" s="115">
        <f t="shared" si="467"/>
        <v>0</v>
      </c>
      <c r="DQZ55" s="115">
        <f t="shared" si="467"/>
        <v>0</v>
      </c>
      <c r="DRA55" s="115">
        <f t="shared" si="467"/>
        <v>0</v>
      </c>
      <c r="DRB55" s="115">
        <f t="shared" si="467"/>
        <v>0</v>
      </c>
      <c r="DRC55" s="115">
        <f t="shared" si="467"/>
        <v>0</v>
      </c>
      <c r="DRD55" s="115">
        <f t="shared" si="467"/>
        <v>0</v>
      </c>
      <c r="DRE55" s="115">
        <f t="shared" si="467"/>
        <v>0</v>
      </c>
      <c r="DRF55" s="95">
        <f t="shared" ref="DRF55:DRF56" si="468">SUM(DQT55:DRE55)</f>
        <v>0</v>
      </c>
      <c r="DRG55" s="106" t="s">
        <v>848</v>
      </c>
      <c r="DRH55" s="105">
        <v>9491.7000000000007</v>
      </c>
      <c r="DRI55" s="90">
        <f t="shared" ref="DRI55:DRI56" si="469">SUM(DRH55/12)</f>
        <v>790.97500000000002</v>
      </c>
      <c r="DRJ55" s="115">
        <v>0</v>
      </c>
      <c r="DRK55" s="115">
        <f t="shared" ref="DRK55:DRU56" si="470">DRJ55</f>
        <v>0</v>
      </c>
      <c r="DRL55" s="115">
        <f t="shared" si="470"/>
        <v>0</v>
      </c>
      <c r="DRM55" s="115">
        <f t="shared" si="470"/>
        <v>0</v>
      </c>
      <c r="DRN55" s="115">
        <f t="shared" si="470"/>
        <v>0</v>
      </c>
      <c r="DRO55" s="115">
        <f t="shared" si="470"/>
        <v>0</v>
      </c>
      <c r="DRP55" s="115">
        <f t="shared" si="470"/>
        <v>0</v>
      </c>
      <c r="DRQ55" s="115">
        <f t="shared" si="470"/>
        <v>0</v>
      </c>
      <c r="DRR55" s="115">
        <f t="shared" si="470"/>
        <v>0</v>
      </c>
      <c r="DRS55" s="115">
        <f t="shared" si="470"/>
        <v>0</v>
      </c>
      <c r="DRT55" s="115">
        <f t="shared" si="470"/>
        <v>0</v>
      </c>
      <c r="DRU55" s="115">
        <f t="shared" si="470"/>
        <v>0</v>
      </c>
      <c r="DRV55" s="95">
        <f t="shared" ref="DRV55:DRV56" si="471">SUM(DRJ55:DRU55)</f>
        <v>0</v>
      </c>
      <c r="DRW55" s="106" t="s">
        <v>848</v>
      </c>
      <c r="DRX55" s="105">
        <v>9491.7000000000007</v>
      </c>
      <c r="DRY55" s="90">
        <f t="shared" ref="DRY55:DRY56" si="472">SUM(DRX55/12)</f>
        <v>790.97500000000002</v>
      </c>
      <c r="DRZ55" s="115">
        <v>0</v>
      </c>
      <c r="DSA55" s="115">
        <f t="shared" ref="DSA55:DSK56" si="473">DRZ55</f>
        <v>0</v>
      </c>
      <c r="DSB55" s="115">
        <f t="shared" si="473"/>
        <v>0</v>
      </c>
      <c r="DSC55" s="115">
        <f t="shared" si="473"/>
        <v>0</v>
      </c>
      <c r="DSD55" s="115">
        <f t="shared" si="473"/>
        <v>0</v>
      </c>
      <c r="DSE55" s="115">
        <f t="shared" si="473"/>
        <v>0</v>
      </c>
      <c r="DSF55" s="115">
        <f t="shared" si="473"/>
        <v>0</v>
      </c>
      <c r="DSG55" s="115">
        <f t="shared" si="473"/>
        <v>0</v>
      </c>
      <c r="DSH55" s="115">
        <f t="shared" si="473"/>
        <v>0</v>
      </c>
      <c r="DSI55" s="115">
        <f t="shared" si="473"/>
        <v>0</v>
      </c>
      <c r="DSJ55" s="115">
        <f t="shared" si="473"/>
        <v>0</v>
      </c>
      <c r="DSK55" s="115">
        <f t="shared" si="473"/>
        <v>0</v>
      </c>
      <c r="DSL55" s="95">
        <f t="shared" ref="DSL55:DSL56" si="474">SUM(DRZ55:DSK55)</f>
        <v>0</v>
      </c>
      <c r="DSM55" s="106" t="s">
        <v>848</v>
      </c>
      <c r="DSN55" s="105">
        <v>9491.7000000000007</v>
      </c>
      <c r="DSO55" s="90">
        <f t="shared" ref="DSO55:DSO56" si="475">SUM(DSN55/12)</f>
        <v>790.97500000000002</v>
      </c>
      <c r="DSP55" s="115">
        <v>0</v>
      </c>
      <c r="DSQ55" s="115">
        <f t="shared" ref="DSQ55:DTA56" si="476">DSP55</f>
        <v>0</v>
      </c>
      <c r="DSR55" s="115">
        <f t="shared" si="476"/>
        <v>0</v>
      </c>
      <c r="DSS55" s="115">
        <f t="shared" si="476"/>
        <v>0</v>
      </c>
      <c r="DST55" s="115">
        <f t="shared" si="476"/>
        <v>0</v>
      </c>
      <c r="DSU55" s="115">
        <f t="shared" si="476"/>
        <v>0</v>
      </c>
      <c r="DSV55" s="115">
        <f t="shared" si="476"/>
        <v>0</v>
      </c>
      <c r="DSW55" s="115">
        <f t="shared" si="476"/>
        <v>0</v>
      </c>
      <c r="DSX55" s="115">
        <f t="shared" si="476"/>
        <v>0</v>
      </c>
      <c r="DSY55" s="115">
        <f t="shared" si="476"/>
        <v>0</v>
      </c>
      <c r="DSZ55" s="115">
        <f t="shared" si="476"/>
        <v>0</v>
      </c>
      <c r="DTA55" s="115">
        <f t="shared" si="476"/>
        <v>0</v>
      </c>
      <c r="DTB55" s="95">
        <f t="shared" ref="DTB55:DTB56" si="477">SUM(DSP55:DTA55)</f>
        <v>0</v>
      </c>
      <c r="DTC55" s="106" t="s">
        <v>848</v>
      </c>
      <c r="DTD55" s="105">
        <v>9491.7000000000007</v>
      </c>
      <c r="DTE55" s="90">
        <f t="shared" ref="DTE55:DTE56" si="478">SUM(DTD55/12)</f>
        <v>790.97500000000002</v>
      </c>
      <c r="DTF55" s="115">
        <v>0</v>
      </c>
      <c r="DTG55" s="115">
        <f t="shared" ref="DTG55:DTQ56" si="479">DTF55</f>
        <v>0</v>
      </c>
      <c r="DTH55" s="115">
        <f t="shared" si="479"/>
        <v>0</v>
      </c>
      <c r="DTI55" s="115">
        <f t="shared" si="479"/>
        <v>0</v>
      </c>
      <c r="DTJ55" s="115">
        <f t="shared" si="479"/>
        <v>0</v>
      </c>
      <c r="DTK55" s="115">
        <f t="shared" si="479"/>
        <v>0</v>
      </c>
      <c r="DTL55" s="115">
        <f t="shared" si="479"/>
        <v>0</v>
      </c>
      <c r="DTM55" s="115">
        <f t="shared" si="479"/>
        <v>0</v>
      </c>
      <c r="DTN55" s="115">
        <f t="shared" si="479"/>
        <v>0</v>
      </c>
      <c r="DTO55" s="115">
        <f t="shared" si="479"/>
        <v>0</v>
      </c>
      <c r="DTP55" s="115">
        <f t="shared" si="479"/>
        <v>0</v>
      </c>
      <c r="DTQ55" s="115">
        <f t="shared" si="479"/>
        <v>0</v>
      </c>
      <c r="DTR55" s="95">
        <f t="shared" ref="DTR55:DTR56" si="480">SUM(DTF55:DTQ55)</f>
        <v>0</v>
      </c>
      <c r="DTS55" s="106" t="s">
        <v>848</v>
      </c>
      <c r="DTT55" s="105">
        <v>9491.7000000000007</v>
      </c>
      <c r="DTU55" s="90">
        <f t="shared" ref="DTU55:DTU56" si="481">SUM(DTT55/12)</f>
        <v>790.97500000000002</v>
      </c>
      <c r="DTV55" s="115">
        <v>0</v>
      </c>
      <c r="DTW55" s="115">
        <f t="shared" ref="DTW55:DUG56" si="482">DTV55</f>
        <v>0</v>
      </c>
      <c r="DTX55" s="115">
        <f t="shared" si="482"/>
        <v>0</v>
      </c>
      <c r="DTY55" s="115">
        <f t="shared" si="482"/>
        <v>0</v>
      </c>
      <c r="DTZ55" s="115">
        <f t="shared" si="482"/>
        <v>0</v>
      </c>
      <c r="DUA55" s="115">
        <f t="shared" si="482"/>
        <v>0</v>
      </c>
      <c r="DUB55" s="115">
        <f t="shared" si="482"/>
        <v>0</v>
      </c>
      <c r="DUC55" s="115">
        <f t="shared" si="482"/>
        <v>0</v>
      </c>
      <c r="DUD55" s="115">
        <f t="shared" si="482"/>
        <v>0</v>
      </c>
      <c r="DUE55" s="115">
        <f t="shared" si="482"/>
        <v>0</v>
      </c>
      <c r="DUF55" s="115">
        <f t="shared" si="482"/>
        <v>0</v>
      </c>
      <c r="DUG55" s="115">
        <f t="shared" si="482"/>
        <v>0</v>
      </c>
      <c r="DUH55" s="95">
        <f t="shared" ref="DUH55:DUH56" si="483">SUM(DTV55:DUG55)</f>
        <v>0</v>
      </c>
      <c r="DUI55" s="106" t="s">
        <v>848</v>
      </c>
      <c r="DUJ55" s="105">
        <v>9491.7000000000007</v>
      </c>
      <c r="DUK55" s="90">
        <f t="shared" ref="DUK55:DUK56" si="484">SUM(DUJ55/12)</f>
        <v>790.97500000000002</v>
      </c>
      <c r="DUL55" s="115">
        <v>0</v>
      </c>
      <c r="DUM55" s="115">
        <f t="shared" ref="DUM55:DUW56" si="485">DUL55</f>
        <v>0</v>
      </c>
      <c r="DUN55" s="115">
        <f t="shared" si="485"/>
        <v>0</v>
      </c>
      <c r="DUO55" s="115">
        <f t="shared" si="485"/>
        <v>0</v>
      </c>
      <c r="DUP55" s="115">
        <f t="shared" si="485"/>
        <v>0</v>
      </c>
      <c r="DUQ55" s="115">
        <f t="shared" si="485"/>
        <v>0</v>
      </c>
      <c r="DUR55" s="115">
        <f t="shared" si="485"/>
        <v>0</v>
      </c>
      <c r="DUS55" s="115">
        <f t="shared" si="485"/>
        <v>0</v>
      </c>
      <c r="DUT55" s="115">
        <f t="shared" si="485"/>
        <v>0</v>
      </c>
      <c r="DUU55" s="115">
        <f t="shared" si="485"/>
        <v>0</v>
      </c>
      <c r="DUV55" s="115">
        <f t="shared" si="485"/>
        <v>0</v>
      </c>
      <c r="DUW55" s="115">
        <f t="shared" si="485"/>
        <v>0</v>
      </c>
      <c r="DUX55" s="95">
        <f t="shared" ref="DUX55:DUX56" si="486">SUM(DUL55:DUW55)</f>
        <v>0</v>
      </c>
      <c r="DUY55" s="106" t="s">
        <v>848</v>
      </c>
      <c r="DUZ55" s="105">
        <v>9491.7000000000007</v>
      </c>
      <c r="DVA55" s="90">
        <f t="shared" ref="DVA55:DVA56" si="487">SUM(DUZ55/12)</f>
        <v>790.97500000000002</v>
      </c>
      <c r="DVB55" s="115">
        <v>0</v>
      </c>
      <c r="DVC55" s="115">
        <f t="shared" ref="DVC55:DVM56" si="488">DVB55</f>
        <v>0</v>
      </c>
      <c r="DVD55" s="115">
        <f t="shared" si="488"/>
        <v>0</v>
      </c>
      <c r="DVE55" s="115">
        <f t="shared" si="488"/>
        <v>0</v>
      </c>
      <c r="DVF55" s="115">
        <f t="shared" si="488"/>
        <v>0</v>
      </c>
      <c r="DVG55" s="115">
        <f t="shared" si="488"/>
        <v>0</v>
      </c>
      <c r="DVH55" s="115">
        <f t="shared" si="488"/>
        <v>0</v>
      </c>
      <c r="DVI55" s="115">
        <f t="shared" si="488"/>
        <v>0</v>
      </c>
      <c r="DVJ55" s="115">
        <f t="shared" si="488"/>
        <v>0</v>
      </c>
      <c r="DVK55" s="115">
        <f t="shared" si="488"/>
        <v>0</v>
      </c>
      <c r="DVL55" s="115">
        <f t="shared" si="488"/>
        <v>0</v>
      </c>
      <c r="DVM55" s="115">
        <f t="shared" si="488"/>
        <v>0</v>
      </c>
      <c r="DVN55" s="95">
        <f t="shared" ref="DVN55:DVN56" si="489">SUM(DVB55:DVM55)</f>
        <v>0</v>
      </c>
      <c r="DVO55" s="106" t="s">
        <v>848</v>
      </c>
      <c r="DVP55" s="105">
        <v>9491.7000000000007</v>
      </c>
      <c r="DVQ55" s="90">
        <f t="shared" ref="DVQ55:DVQ56" si="490">SUM(DVP55/12)</f>
        <v>790.97500000000002</v>
      </c>
      <c r="DVR55" s="115">
        <v>0</v>
      </c>
      <c r="DVS55" s="115">
        <f t="shared" ref="DVS55:DWC56" si="491">DVR55</f>
        <v>0</v>
      </c>
      <c r="DVT55" s="115">
        <f t="shared" si="491"/>
        <v>0</v>
      </c>
      <c r="DVU55" s="115">
        <f t="shared" si="491"/>
        <v>0</v>
      </c>
      <c r="DVV55" s="115">
        <f t="shared" si="491"/>
        <v>0</v>
      </c>
      <c r="DVW55" s="115">
        <f t="shared" si="491"/>
        <v>0</v>
      </c>
      <c r="DVX55" s="115">
        <f t="shared" si="491"/>
        <v>0</v>
      </c>
      <c r="DVY55" s="115">
        <f t="shared" si="491"/>
        <v>0</v>
      </c>
      <c r="DVZ55" s="115">
        <f t="shared" si="491"/>
        <v>0</v>
      </c>
      <c r="DWA55" s="115">
        <f t="shared" si="491"/>
        <v>0</v>
      </c>
      <c r="DWB55" s="115">
        <f t="shared" si="491"/>
        <v>0</v>
      </c>
      <c r="DWC55" s="115">
        <f t="shared" si="491"/>
        <v>0</v>
      </c>
      <c r="DWD55" s="95">
        <f t="shared" ref="DWD55:DWD56" si="492">SUM(DVR55:DWC55)</f>
        <v>0</v>
      </c>
      <c r="DWE55" s="106" t="s">
        <v>848</v>
      </c>
      <c r="DWF55" s="105">
        <v>9491.7000000000007</v>
      </c>
      <c r="DWG55" s="90">
        <f t="shared" ref="DWG55:DWG56" si="493">SUM(DWF55/12)</f>
        <v>790.97500000000002</v>
      </c>
      <c r="DWH55" s="115">
        <v>0</v>
      </c>
      <c r="DWI55" s="115">
        <f t="shared" ref="DWI55:DWS56" si="494">DWH55</f>
        <v>0</v>
      </c>
      <c r="DWJ55" s="115">
        <f t="shared" si="494"/>
        <v>0</v>
      </c>
      <c r="DWK55" s="115">
        <f t="shared" si="494"/>
        <v>0</v>
      </c>
      <c r="DWL55" s="115">
        <f t="shared" si="494"/>
        <v>0</v>
      </c>
      <c r="DWM55" s="115">
        <f t="shared" si="494"/>
        <v>0</v>
      </c>
      <c r="DWN55" s="115">
        <f t="shared" si="494"/>
        <v>0</v>
      </c>
      <c r="DWO55" s="115">
        <f t="shared" si="494"/>
        <v>0</v>
      </c>
      <c r="DWP55" s="115">
        <f t="shared" si="494"/>
        <v>0</v>
      </c>
      <c r="DWQ55" s="115">
        <f t="shared" si="494"/>
        <v>0</v>
      </c>
      <c r="DWR55" s="115">
        <f t="shared" si="494"/>
        <v>0</v>
      </c>
      <c r="DWS55" s="115">
        <f t="shared" si="494"/>
        <v>0</v>
      </c>
      <c r="DWT55" s="95">
        <f t="shared" ref="DWT55:DWT56" si="495">SUM(DWH55:DWS55)</f>
        <v>0</v>
      </c>
      <c r="DWU55" s="106" t="s">
        <v>848</v>
      </c>
      <c r="DWV55" s="105">
        <v>9491.7000000000007</v>
      </c>
      <c r="DWW55" s="90">
        <f t="shared" ref="DWW55:DWW56" si="496">SUM(DWV55/12)</f>
        <v>790.97500000000002</v>
      </c>
      <c r="DWX55" s="115">
        <v>0</v>
      </c>
      <c r="DWY55" s="115">
        <f t="shared" ref="DWY55:DXI56" si="497">DWX55</f>
        <v>0</v>
      </c>
      <c r="DWZ55" s="115">
        <f t="shared" si="497"/>
        <v>0</v>
      </c>
      <c r="DXA55" s="115">
        <f t="shared" si="497"/>
        <v>0</v>
      </c>
      <c r="DXB55" s="115">
        <f t="shared" si="497"/>
        <v>0</v>
      </c>
      <c r="DXC55" s="115">
        <f t="shared" si="497"/>
        <v>0</v>
      </c>
      <c r="DXD55" s="115">
        <f t="shared" si="497"/>
        <v>0</v>
      </c>
      <c r="DXE55" s="115">
        <f t="shared" si="497"/>
        <v>0</v>
      </c>
      <c r="DXF55" s="115">
        <f t="shared" si="497"/>
        <v>0</v>
      </c>
      <c r="DXG55" s="115">
        <f t="shared" si="497"/>
        <v>0</v>
      </c>
      <c r="DXH55" s="115">
        <f t="shared" si="497"/>
        <v>0</v>
      </c>
      <c r="DXI55" s="115">
        <f t="shared" si="497"/>
        <v>0</v>
      </c>
      <c r="DXJ55" s="95">
        <f t="shared" ref="DXJ55:DXJ56" si="498">SUM(DWX55:DXI55)</f>
        <v>0</v>
      </c>
      <c r="DXK55" s="106" t="s">
        <v>848</v>
      </c>
      <c r="DXL55" s="105">
        <v>9491.7000000000007</v>
      </c>
      <c r="DXM55" s="90">
        <f t="shared" ref="DXM55:DXM56" si="499">SUM(DXL55/12)</f>
        <v>790.97500000000002</v>
      </c>
      <c r="DXN55" s="115">
        <v>0</v>
      </c>
      <c r="DXO55" s="115">
        <f t="shared" ref="DXO55:DXY56" si="500">DXN55</f>
        <v>0</v>
      </c>
      <c r="DXP55" s="115">
        <f t="shared" si="500"/>
        <v>0</v>
      </c>
      <c r="DXQ55" s="115">
        <f t="shared" si="500"/>
        <v>0</v>
      </c>
      <c r="DXR55" s="115">
        <f t="shared" si="500"/>
        <v>0</v>
      </c>
      <c r="DXS55" s="115">
        <f t="shared" si="500"/>
        <v>0</v>
      </c>
      <c r="DXT55" s="115">
        <f t="shared" si="500"/>
        <v>0</v>
      </c>
      <c r="DXU55" s="115">
        <f t="shared" si="500"/>
        <v>0</v>
      </c>
      <c r="DXV55" s="115">
        <f t="shared" si="500"/>
        <v>0</v>
      </c>
      <c r="DXW55" s="115">
        <f t="shared" si="500"/>
        <v>0</v>
      </c>
      <c r="DXX55" s="115">
        <f t="shared" si="500"/>
        <v>0</v>
      </c>
      <c r="DXY55" s="115">
        <f t="shared" si="500"/>
        <v>0</v>
      </c>
      <c r="DXZ55" s="95">
        <f t="shared" ref="DXZ55:DXZ56" si="501">SUM(DXN55:DXY55)</f>
        <v>0</v>
      </c>
      <c r="DYA55" s="106" t="s">
        <v>848</v>
      </c>
      <c r="DYB55" s="105">
        <v>9491.7000000000007</v>
      </c>
      <c r="DYC55" s="90">
        <f t="shared" ref="DYC55:DYC56" si="502">SUM(DYB55/12)</f>
        <v>790.97500000000002</v>
      </c>
      <c r="DYD55" s="115">
        <v>0</v>
      </c>
      <c r="DYE55" s="115">
        <f t="shared" ref="DYE55:DYO56" si="503">DYD55</f>
        <v>0</v>
      </c>
      <c r="DYF55" s="115">
        <f t="shared" si="503"/>
        <v>0</v>
      </c>
      <c r="DYG55" s="115">
        <f t="shared" si="503"/>
        <v>0</v>
      </c>
      <c r="DYH55" s="115">
        <f t="shared" si="503"/>
        <v>0</v>
      </c>
      <c r="DYI55" s="115">
        <f t="shared" si="503"/>
        <v>0</v>
      </c>
      <c r="DYJ55" s="115">
        <f t="shared" si="503"/>
        <v>0</v>
      </c>
      <c r="DYK55" s="115">
        <f t="shared" si="503"/>
        <v>0</v>
      </c>
      <c r="DYL55" s="115">
        <f t="shared" si="503"/>
        <v>0</v>
      </c>
      <c r="DYM55" s="115">
        <f t="shared" si="503"/>
        <v>0</v>
      </c>
      <c r="DYN55" s="115">
        <f t="shared" si="503"/>
        <v>0</v>
      </c>
      <c r="DYO55" s="115">
        <f t="shared" si="503"/>
        <v>0</v>
      </c>
      <c r="DYP55" s="95">
        <f t="shared" ref="DYP55:DYP56" si="504">SUM(DYD55:DYO55)</f>
        <v>0</v>
      </c>
      <c r="DYQ55" s="106" t="s">
        <v>848</v>
      </c>
      <c r="DYR55" s="105">
        <v>9491.7000000000007</v>
      </c>
      <c r="DYS55" s="90">
        <f t="shared" ref="DYS55:DYS56" si="505">SUM(DYR55/12)</f>
        <v>790.97500000000002</v>
      </c>
      <c r="DYT55" s="115">
        <v>0</v>
      </c>
      <c r="DYU55" s="115">
        <f t="shared" ref="DYU55:DZE56" si="506">DYT55</f>
        <v>0</v>
      </c>
      <c r="DYV55" s="115">
        <f t="shared" si="506"/>
        <v>0</v>
      </c>
      <c r="DYW55" s="115">
        <f t="shared" si="506"/>
        <v>0</v>
      </c>
      <c r="DYX55" s="115">
        <f t="shared" si="506"/>
        <v>0</v>
      </c>
      <c r="DYY55" s="115">
        <f t="shared" si="506"/>
        <v>0</v>
      </c>
      <c r="DYZ55" s="115">
        <f t="shared" si="506"/>
        <v>0</v>
      </c>
      <c r="DZA55" s="115">
        <f t="shared" si="506"/>
        <v>0</v>
      </c>
      <c r="DZB55" s="115">
        <f t="shared" si="506"/>
        <v>0</v>
      </c>
      <c r="DZC55" s="115">
        <f t="shared" si="506"/>
        <v>0</v>
      </c>
      <c r="DZD55" s="115">
        <f t="shared" si="506"/>
        <v>0</v>
      </c>
      <c r="DZE55" s="115">
        <f t="shared" si="506"/>
        <v>0</v>
      </c>
      <c r="DZF55" s="95">
        <f t="shared" ref="DZF55:DZF56" si="507">SUM(DYT55:DZE55)</f>
        <v>0</v>
      </c>
      <c r="DZG55" s="106" t="s">
        <v>848</v>
      </c>
      <c r="DZH55" s="105">
        <v>9491.7000000000007</v>
      </c>
      <c r="DZI55" s="90">
        <f t="shared" ref="DZI55:DZI56" si="508">SUM(DZH55/12)</f>
        <v>790.97500000000002</v>
      </c>
      <c r="DZJ55" s="115">
        <v>0</v>
      </c>
      <c r="DZK55" s="115">
        <f t="shared" ref="DZK55:DZU56" si="509">DZJ55</f>
        <v>0</v>
      </c>
      <c r="DZL55" s="115">
        <f t="shared" si="509"/>
        <v>0</v>
      </c>
      <c r="DZM55" s="115">
        <f t="shared" si="509"/>
        <v>0</v>
      </c>
      <c r="DZN55" s="115">
        <f t="shared" si="509"/>
        <v>0</v>
      </c>
      <c r="DZO55" s="115">
        <f t="shared" si="509"/>
        <v>0</v>
      </c>
      <c r="DZP55" s="115">
        <f t="shared" si="509"/>
        <v>0</v>
      </c>
      <c r="DZQ55" s="115">
        <f t="shared" si="509"/>
        <v>0</v>
      </c>
      <c r="DZR55" s="115">
        <f t="shared" si="509"/>
        <v>0</v>
      </c>
      <c r="DZS55" s="115">
        <f t="shared" si="509"/>
        <v>0</v>
      </c>
      <c r="DZT55" s="115">
        <f t="shared" si="509"/>
        <v>0</v>
      </c>
      <c r="DZU55" s="115">
        <f t="shared" si="509"/>
        <v>0</v>
      </c>
      <c r="DZV55" s="95">
        <f t="shared" ref="DZV55:DZV56" si="510">SUM(DZJ55:DZU55)</f>
        <v>0</v>
      </c>
      <c r="DZW55" s="106" t="s">
        <v>848</v>
      </c>
      <c r="DZX55" s="105">
        <v>9491.7000000000007</v>
      </c>
      <c r="DZY55" s="90">
        <f t="shared" ref="DZY55:DZY56" si="511">SUM(DZX55/12)</f>
        <v>790.97500000000002</v>
      </c>
      <c r="DZZ55" s="115">
        <v>0</v>
      </c>
      <c r="EAA55" s="115">
        <f t="shared" ref="EAA55:EAK56" si="512">DZZ55</f>
        <v>0</v>
      </c>
      <c r="EAB55" s="115">
        <f t="shared" si="512"/>
        <v>0</v>
      </c>
      <c r="EAC55" s="115">
        <f t="shared" si="512"/>
        <v>0</v>
      </c>
      <c r="EAD55" s="115">
        <f t="shared" si="512"/>
        <v>0</v>
      </c>
      <c r="EAE55" s="115">
        <f t="shared" si="512"/>
        <v>0</v>
      </c>
      <c r="EAF55" s="115">
        <f t="shared" si="512"/>
        <v>0</v>
      </c>
      <c r="EAG55" s="115">
        <f t="shared" si="512"/>
        <v>0</v>
      </c>
      <c r="EAH55" s="115">
        <f t="shared" si="512"/>
        <v>0</v>
      </c>
      <c r="EAI55" s="115">
        <f t="shared" si="512"/>
        <v>0</v>
      </c>
      <c r="EAJ55" s="115">
        <f t="shared" si="512"/>
        <v>0</v>
      </c>
      <c r="EAK55" s="115">
        <f t="shared" si="512"/>
        <v>0</v>
      </c>
      <c r="EAL55" s="95">
        <f t="shared" ref="EAL55:EAL56" si="513">SUM(DZZ55:EAK55)</f>
        <v>0</v>
      </c>
      <c r="EAM55" s="106" t="s">
        <v>848</v>
      </c>
      <c r="EAN55" s="105">
        <v>9491.7000000000007</v>
      </c>
      <c r="EAO55" s="90">
        <f t="shared" ref="EAO55:EAO56" si="514">SUM(EAN55/12)</f>
        <v>790.97500000000002</v>
      </c>
      <c r="EAP55" s="115">
        <v>0</v>
      </c>
      <c r="EAQ55" s="115">
        <f t="shared" ref="EAQ55:EBA56" si="515">EAP55</f>
        <v>0</v>
      </c>
      <c r="EAR55" s="115">
        <f t="shared" si="515"/>
        <v>0</v>
      </c>
      <c r="EAS55" s="115">
        <f t="shared" si="515"/>
        <v>0</v>
      </c>
      <c r="EAT55" s="115">
        <f t="shared" si="515"/>
        <v>0</v>
      </c>
      <c r="EAU55" s="115">
        <f t="shared" si="515"/>
        <v>0</v>
      </c>
      <c r="EAV55" s="115">
        <f t="shared" si="515"/>
        <v>0</v>
      </c>
      <c r="EAW55" s="115">
        <f t="shared" si="515"/>
        <v>0</v>
      </c>
      <c r="EAX55" s="115">
        <f t="shared" si="515"/>
        <v>0</v>
      </c>
      <c r="EAY55" s="115">
        <f t="shared" si="515"/>
        <v>0</v>
      </c>
      <c r="EAZ55" s="115">
        <f t="shared" si="515"/>
        <v>0</v>
      </c>
      <c r="EBA55" s="115">
        <f t="shared" si="515"/>
        <v>0</v>
      </c>
      <c r="EBB55" s="95">
        <f t="shared" ref="EBB55:EBB56" si="516">SUM(EAP55:EBA55)</f>
        <v>0</v>
      </c>
      <c r="EBC55" s="106" t="s">
        <v>848</v>
      </c>
      <c r="EBD55" s="105">
        <v>9491.7000000000007</v>
      </c>
      <c r="EBE55" s="90">
        <f t="shared" ref="EBE55:EBE56" si="517">SUM(EBD55/12)</f>
        <v>790.97500000000002</v>
      </c>
      <c r="EBF55" s="115">
        <v>0</v>
      </c>
      <c r="EBG55" s="115">
        <f t="shared" ref="EBG55:EBQ56" si="518">EBF55</f>
        <v>0</v>
      </c>
      <c r="EBH55" s="115">
        <f t="shared" si="518"/>
        <v>0</v>
      </c>
      <c r="EBI55" s="115">
        <f t="shared" si="518"/>
        <v>0</v>
      </c>
      <c r="EBJ55" s="115">
        <f t="shared" si="518"/>
        <v>0</v>
      </c>
      <c r="EBK55" s="115">
        <f t="shared" si="518"/>
        <v>0</v>
      </c>
      <c r="EBL55" s="115">
        <f t="shared" si="518"/>
        <v>0</v>
      </c>
      <c r="EBM55" s="115">
        <f t="shared" si="518"/>
        <v>0</v>
      </c>
      <c r="EBN55" s="115">
        <f t="shared" si="518"/>
        <v>0</v>
      </c>
      <c r="EBO55" s="115">
        <f t="shared" si="518"/>
        <v>0</v>
      </c>
      <c r="EBP55" s="115">
        <f t="shared" si="518"/>
        <v>0</v>
      </c>
      <c r="EBQ55" s="115">
        <f t="shared" si="518"/>
        <v>0</v>
      </c>
      <c r="EBR55" s="95">
        <f t="shared" ref="EBR55:EBR56" si="519">SUM(EBF55:EBQ55)</f>
        <v>0</v>
      </c>
      <c r="EBS55" s="106" t="s">
        <v>848</v>
      </c>
      <c r="EBT55" s="105">
        <v>9491.7000000000007</v>
      </c>
      <c r="EBU55" s="90">
        <f t="shared" ref="EBU55:EBU56" si="520">SUM(EBT55/12)</f>
        <v>790.97500000000002</v>
      </c>
      <c r="EBV55" s="115">
        <v>0</v>
      </c>
      <c r="EBW55" s="115">
        <f t="shared" ref="EBW55:ECG56" si="521">EBV55</f>
        <v>0</v>
      </c>
      <c r="EBX55" s="115">
        <f t="shared" si="521"/>
        <v>0</v>
      </c>
      <c r="EBY55" s="115">
        <f t="shared" si="521"/>
        <v>0</v>
      </c>
      <c r="EBZ55" s="115">
        <f t="shared" si="521"/>
        <v>0</v>
      </c>
      <c r="ECA55" s="115">
        <f t="shared" si="521"/>
        <v>0</v>
      </c>
      <c r="ECB55" s="115">
        <f t="shared" si="521"/>
        <v>0</v>
      </c>
      <c r="ECC55" s="115">
        <f t="shared" si="521"/>
        <v>0</v>
      </c>
      <c r="ECD55" s="115">
        <f t="shared" si="521"/>
        <v>0</v>
      </c>
      <c r="ECE55" s="115">
        <f t="shared" si="521"/>
        <v>0</v>
      </c>
      <c r="ECF55" s="115">
        <f t="shared" si="521"/>
        <v>0</v>
      </c>
      <c r="ECG55" s="115">
        <f t="shared" si="521"/>
        <v>0</v>
      </c>
      <c r="ECH55" s="95">
        <f t="shared" ref="ECH55:ECH56" si="522">SUM(EBV55:ECG55)</f>
        <v>0</v>
      </c>
      <c r="ECI55" s="106" t="s">
        <v>848</v>
      </c>
      <c r="ECJ55" s="105">
        <v>9491.7000000000007</v>
      </c>
      <c r="ECK55" s="90">
        <f t="shared" ref="ECK55:ECK56" si="523">SUM(ECJ55/12)</f>
        <v>790.97500000000002</v>
      </c>
      <c r="ECL55" s="115">
        <v>0</v>
      </c>
      <c r="ECM55" s="115">
        <f t="shared" ref="ECM55:ECW56" si="524">ECL55</f>
        <v>0</v>
      </c>
      <c r="ECN55" s="115">
        <f t="shared" si="524"/>
        <v>0</v>
      </c>
      <c r="ECO55" s="115">
        <f t="shared" si="524"/>
        <v>0</v>
      </c>
      <c r="ECP55" s="115">
        <f t="shared" si="524"/>
        <v>0</v>
      </c>
      <c r="ECQ55" s="115">
        <f t="shared" si="524"/>
        <v>0</v>
      </c>
      <c r="ECR55" s="115">
        <f t="shared" si="524"/>
        <v>0</v>
      </c>
      <c r="ECS55" s="115">
        <f t="shared" si="524"/>
        <v>0</v>
      </c>
      <c r="ECT55" s="115">
        <f t="shared" si="524"/>
        <v>0</v>
      </c>
      <c r="ECU55" s="115">
        <f t="shared" si="524"/>
        <v>0</v>
      </c>
      <c r="ECV55" s="115">
        <f t="shared" si="524"/>
        <v>0</v>
      </c>
      <c r="ECW55" s="115">
        <f t="shared" si="524"/>
        <v>0</v>
      </c>
      <c r="ECX55" s="95">
        <f t="shared" ref="ECX55:ECX56" si="525">SUM(ECL55:ECW55)</f>
        <v>0</v>
      </c>
      <c r="ECY55" s="106" t="s">
        <v>848</v>
      </c>
      <c r="ECZ55" s="105">
        <v>9491.7000000000007</v>
      </c>
      <c r="EDA55" s="90">
        <f t="shared" ref="EDA55:EDA56" si="526">SUM(ECZ55/12)</f>
        <v>790.97500000000002</v>
      </c>
      <c r="EDB55" s="115">
        <v>0</v>
      </c>
      <c r="EDC55" s="115">
        <f t="shared" ref="EDC55:EDM56" si="527">EDB55</f>
        <v>0</v>
      </c>
      <c r="EDD55" s="115">
        <f t="shared" si="527"/>
        <v>0</v>
      </c>
      <c r="EDE55" s="115">
        <f t="shared" si="527"/>
        <v>0</v>
      </c>
      <c r="EDF55" s="115">
        <f t="shared" si="527"/>
        <v>0</v>
      </c>
      <c r="EDG55" s="115">
        <f t="shared" si="527"/>
        <v>0</v>
      </c>
      <c r="EDH55" s="115">
        <f t="shared" si="527"/>
        <v>0</v>
      </c>
      <c r="EDI55" s="115">
        <f t="shared" si="527"/>
        <v>0</v>
      </c>
      <c r="EDJ55" s="115">
        <f t="shared" si="527"/>
        <v>0</v>
      </c>
      <c r="EDK55" s="115">
        <f t="shared" si="527"/>
        <v>0</v>
      </c>
      <c r="EDL55" s="115">
        <f t="shared" si="527"/>
        <v>0</v>
      </c>
      <c r="EDM55" s="115">
        <f t="shared" si="527"/>
        <v>0</v>
      </c>
      <c r="EDN55" s="95">
        <f t="shared" ref="EDN55:EDN56" si="528">SUM(EDB55:EDM55)</f>
        <v>0</v>
      </c>
      <c r="EDO55" s="106" t="s">
        <v>848</v>
      </c>
      <c r="EDP55" s="105">
        <v>9491.7000000000007</v>
      </c>
      <c r="EDQ55" s="90">
        <f t="shared" ref="EDQ55:EDQ56" si="529">SUM(EDP55/12)</f>
        <v>790.97500000000002</v>
      </c>
      <c r="EDR55" s="115">
        <v>0</v>
      </c>
      <c r="EDS55" s="115">
        <f t="shared" ref="EDS55:EEC56" si="530">EDR55</f>
        <v>0</v>
      </c>
      <c r="EDT55" s="115">
        <f t="shared" si="530"/>
        <v>0</v>
      </c>
      <c r="EDU55" s="115">
        <f t="shared" si="530"/>
        <v>0</v>
      </c>
      <c r="EDV55" s="115">
        <f t="shared" si="530"/>
        <v>0</v>
      </c>
      <c r="EDW55" s="115">
        <f t="shared" si="530"/>
        <v>0</v>
      </c>
      <c r="EDX55" s="115">
        <f t="shared" si="530"/>
        <v>0</v>
      </c>
      <c r="EDY55" s="115">
        <f t="shared" si="530"/>
        <v>0</v>
      </c>
      <c r="EDZ55" s="115">
        <f t="shared" si="530"/>
        <v>0</v>
      </c>
      <c r="EEA55" s="115">
        <f t="shared" si="530"/>
        <v>0</v>
      </c>
      <c r="EEB55" s="115">
        <f t="shared" si="530"/>
        <v>0</v>
      </c>
      <c r="EEC55" s="115">
        <f t="shared" si="530"/>
        <v>0</v>
      </c>
      <c r="EED55" s="95">
        <f t="shared" ref="EED55:EED56" si="531">SUM(EDR55:EEC55)</f>
        <v>0</v>
      </c>
      <c r="EEE55" s="106" t="s">
        <v>848</v>
      </c>
      <c r="EEF55" s="105">
        <v>9491.7000000000007</v>
      </c>
      <c r="EEG55" s="90">
        <f t="shared" ref="EEG55:EEG56" si="532">SUM(EEF55/12)</f>
        <v>790.97500000000002</v>
      </c>
      <c r="EEH55" s="115">
        <v>0</v>
      </c>
      <c r="EEI55" s="115">
        <f t="shared" ref="EEI55:EES56" si="533">EEH55</f>
        <v>0</v>
      </c>
      <c r="EEJ55" s="115">
        <f t="shared" si="533"/>
        <v>0</v>
      </c>
      <c r="EEK55" s="115">
        <f t="shared" si="533"/>
        <v>0</v>
      </c>
      <c r="EEL55" s="115">
        <f t="shared" si="533"/>
        <v>0</v>
      </c>
      <c r="EEM55" s="115">
        <f t="shared" si="533"/>
        <v>0</v>
      </c>
      <c r="EEN55" s="115">
        <f t="shared" si="533"/>
        <v>0</v>
      </c>
      <c r="EEO55" s="115">
        <f t="shared" si="533"/>
        <v>0</v>
      </c>
      <c r="EEP55" s="115">
        <f t="shared" si="533"/>
        <v>0</v>
      </c>
      <c r="EEQ55" s="115">
        <f t="shared" si="533"/>
        <v>0</v>
      </c>
      <c r="EER55" s="115">
        <f t="shared" si="533"/>
        <v>0</v>
      </c>
      <c r="EES55" s="115">
        <f t="shared" si="533"/>
        <v>0</v>
      </c>
      <c r="EET55" s="95">
        <f t="shared" ref="EET55:EET56" si="534">SUM(EEH55:EES55)</f>
        <v>0</v>
      </c>
      <c r="EEU55" s="106" t="s">
        <v>848</v>
      </c>
      <c r="EEV55" s="105">
        <v>9491.7000000000007</v>
      </c>
      <c r="EEW55" s="90">
        <f t="shared" ref="EEW55:EEW56" si="535">SUM(EEV55/12)</f>
        <v>790.97500000000002</v>
      </c>
      <c r="EEX55" s="115">
        <v>0</v>
      </c>
      <c r="EEY55" s="115">
        <f t="shared" ref="EEY55:EFI56" si="536">EEX55</f>
        <v>0</v>
      </c>
      <c r="EEZ55" s="115">
        <f t="shared" si="536"/>
        <v>0</v>
      </c>
      <c r="EFA55" s="115">
        <f t="shared" si="536"/>
        <v>0</v>
      </c>
      <c r="EFB55" s="115">
        <f t="shared" si="536"/>
        <v>0</v>
      </c>
      <c r="EFC55" s="115">
        <f t="shared" si="536"/>
        <v>0</v>
      </c>
      <c r="EFD55" s="115">
        <f t="shared" si="536"/>
        <v>0</v>
      </c>
      <c r="EFE55" s="115">
        <f t="shared" si="536"/>
        <v>0</v>
      </c>
      <c r="EFF55" s="115">
        <f t="shared" si="536"/>
        <v>0</v>
      </c>
      <c r="EFG55" s="115">
        <f t="shared" si="536"/>
        <v>0</v>
      </c>
      <c r="EFH55" s="115">
        <f t="shared" si="536"/>
        <v>0</v>
      </c>
      <c r="EFI55" s="115">
        <f t="shared" si="536"/>
        <v>0</v>
      </c>
      <c r="EFJ55" s="95">
        <f t="shared" ref="EFJ55:EFJ56" si="537">SUM(EEX55:EFI55)</f>
        <v>0</v>
      </c>
      <c r="EFK55" s="106" t="s">
        <v>848</v>
      </c>
      <c r="EFL55" s="105">
        <v>9491.7000000000007</v>
      </c>
      <c r="EFM55" s="90">
        <f t="shared" ref="EFM55:EFM56" si="538">SUM(EFL55/12)</f>
        <v>790.97500000000002</v>
      </c>
      <c r="EFN55" s="115">
        <v>0</v>
      </c>
      <c r="EFO55" s="115">
        <f t="shared" ref="EFO55:EFY56" si="539">EFN55</f>
        <v>0</v>
      </c>
      <c r="EFP55" s="115">
        <f t="shared" si="539"/>
        <v>0</v>
      </c>
      <c r="EFQ55" s="115">
        <f t="shared" si="539"/>
        <v>0</v>
      </c>
      <c r="EFR55" s="115">
        <f t="shared" si="539"/>
        <v>0</v>
      </c>
      <c r="EFS55" s="115">
        <f t="shared" si="539"/>
        <v>0</v>
      </c>
      <c r="EFT55" s="115">
        <f t="shared" si="539"/>
        <v>0</v>
      </c>
      <c r="EFU55" s="115">
        <f t="shared" si="539"/>
        <v>0</v>
      </c>
      <c r="EFV55" s="115">
        <f t="shared" si="539"/>
        <v>0</v>
      </c>
      <c r="EFW55" s="115">
        <f t="shared" si="539"/>
        <v>0</v>
      </c>
      <c r="EFX55" s="115">
        <f t="shared" si="539"/>
        <v>0</v>
      </c>
      <c r="EFY55" s="115">
        <f t="shared" si="539"/>
        <v>0</v>
      </c>
      <c r="EFZ55" s="95">
        <f t="shared" ref="EFZ55:EFZ56" si="540">SUM(EFN55:EFY55)</f>
        <v>0</v>
      </c>
      <c r="EGA55" s="106" t="s">
        <v>848</v>
      </c>
      <c r="EGB55" s="105">
        <v>9491.7000000000007</v>
      </c>
      <c r="EGC55" s="90">
        <f t="shared" ref="EGC55:EGC56" si="541">SUM(EGB55/12)</f>
        <v>790.97500000000002</v>
      </c>
      <c r="EGD55" s="115">
        <v>0</v>
      </c>
      <c r="EGE55" s="115">
        <f t="shared" ref="EGE55:EGO56" si="542">EGD55</f>
        <v>0</v>
      </c>
      <c r="EGF55" s="115">
        <f t="shared" si="542"/>
        <v>0</v>
      </c>
      <c r="EGG55" s="115">
        <f t="shared" si="542"/>
        <v>0</v>
      </c>
      <c r="EGH55" s="115">
        <f t="shared" si="542"/>
        <v>0</v>
      </c>
      <c r="EGI55" s="115">
        <f t="shared" si="542"/>
        <v>0</v>
      </c>
      <c r="EGJ55" s="115">
        <f t="shared" si="542"/>
        <v>0</v>
      </c>
      <c r="EGK55" s="115">
        <f t="shared" si="542"/>
        <v>0</v>
      </c>
      <c r="EGL55" s="115">
        <f t="shared" si="542"/>
        <v>0</v>
      </c>
      <c r="EGM55" s="115">
        <f t="shared" si="542"/>
        <v>0</v>
      </c>
      <c r="EGN55" s="115">
        <f t="shared" si="542"/>
        <v>0</v>
      </c>
      <c r="EGO55" s="115">
        <f t="shared" si="542"/>
        <v>0</v>
      </c>
      <c r="EGP55" s="95">
        <f t="shared" ref="EGP55:EGP56" si="543">SUM(EGD55:EGO55)</f>
        <v>0</v>
      </c>
      <c r="EGQ55" s="106" t="s">
        <v>848</v>
      </c>
      <c r="EGR55" s="105">
        <v>9491.7000000000007</v>
      </c>
      <c r="EGS55" s="90">
        <f t="shared" ref="EGS55:EGS56" si="544">SUM(EGR55/12)</f>
        <v>790.97500000000002</v>
      </c>
      <c r="EGT55" s="115">
        <v>0</v>
      </c>
      <c r="EGU55" s="115">
        <f t="shared" ref="EGU55:EHE56" si="545">EGT55</f>
        <v>0</v>
      </c>
      <c r="EGV55" s="115">
        <f t="shared" si="545"/>
        <v>0</v>
      </c>
      <c r="EGW55" s="115">
        <f t="shared" si="545"/>
        <v>0</v>
      </c>
      <c r="EGX55" s="115">
        <f t="shared" si="545"/>
        <v>0</v>
      </c>
      <c r="EGY55" s="115">
        <f t="shared" si="545"/>
        <v>0</v>
      </c>
      <c r="EGZ55" s="115">
        <f t="shared" si="545"/>
        <v>0</v>
      </c>
      <c r="EHA55" s="115">
        <f t="shared" si="545"/>
        <v>0</v>
      </c>
      <c r="EHB55" s="115">
        <f t="shared" si="545"/>
        <v>0</v>
      </c>
      <c r="EHC55" s="115">
        <f t="shared" si="545"/>
        <v>0</v>
      </c>
      <c r="EHD55" s="115">
        <f t="shared" si="545"/>
        <v>0</v>
      </c>
      <c r="EHE55" s="115">
        <f t="shared" si="545"/>
        <v>0</v>
      </c>
      <c r="EHF55" s="95">
        <f t="shared" ref="EHF55:EHF56" si="546">SUM(EGT55:EHE55)</f>
        <v>0</v>
      </c>
      <c r="EHG55" s="106" t="s">
        <v>848</v>
      </c>
      <c r="EHH55" s="105">
        <v>9491.7000000000007</v>
      </c>
      <c r="EHI55" s="90">
        <f t="shared" ref="EHI55:EHI56" si="547">SUM(EHH55/12)</f>
        <v>790.97500000000002</v>
      </c>
      <c r="EHJ55" s="115">
        <v>0</v>
      </c>
      <c r="EHK55" s="115">
        <f t="shared" ref="EHK55:EHU56" si="548">EHJ55</f>
        <v>0</v>
      </c>
      <c r="EHL55" s="115">
        <f t="shared" si="548"/>
        <v>0</v>
      </c>
      <c r="EHM55" s="115">
        <f t="shared" si="548"/>
        <v>0</v>
      </c>
      <c r="EHN55" s="115">
        <f t="shared" si="548"/>
        <v>0</v>
      </c>
      <c r="EHO55" s="115">
        <f t="shared" si="548"/>
        <v>0</v>
      </c>
      <c r="EHP55" s="115">
        <f t="shared" si="548"/>
        <v>0</v>
      </c>
      <c r="EHQ55" s="115">
        <f t="shared" si="548"/>
        <v>0</v>
      </c>
      <c r="EHR55" s="115">
        <f t="shared" si="548"/>
        <v>0</v>
      </c>
      <c r="EHS55" s="115">
        <f t="shared" si="548"/>
        <v>0</v>
      </c>
      <c r="EHT55" s="115">
        <f t="shared" si="548"/>
        <v>0</v>
      </c>
      <c r="EHU55" s="115">
        <f t="shared" si="548"/>
        <v>0</v>
      </c>
      <c r="EHV55" s="95">
        <f t="shared" ref="EHV55:EHV56" si="549">SUM(EHJ55:EHU55)</f>
        <v>0</v>
      </c>
      <c r="EHW55" s="106" t="s">
        <v>848</v>
      </c>
      <c r="EHX55" s="105">
        <v>9491.7000000000007</v>
      </c>
      <c r="EHY55" s="90">
        <f t="shared" ref="EHY55:EHY56" si="550">SUM(EHX55/12)</f>
        <v>790.97500000000002</v>
      </c>
      <c r="EHZ55" s="115">
        <v>0</v>
      </c>
      <c r="EIA55" s="115">
        <f t="shared" ref="EIA55:EIK56" si="551">EHZ55</f>
        <v>0</v>
      </c>
      <c r="EIB55" s="115">
        <f t="shared" si="551"/>
        <v>0</v>
      </c>
      <c r="EIC55" s="115">
        <f t="shared" si="551"/>
        <v>0</v>
      </c>
      <c r="EID55" s="115">
        <f t="shared" si="551"/>
        <v>0</v>
      </c>
      <c r="EIE55" s="115">
        <f t="shared" si="551"/>
        <v>0</v>
      </c>
      <c r="EIF55" s="115">
        <f t="shared" si="551"/>
        <v>0</v>
      </c>
      <c r="EIG55" s="115">
        <f t="shared" si="551"/>
        <v>0</v>
      </c>
      <c r="EIH55" s="115">
        <f t="shared" si="551"/>
        <v>0</v>
      </c>
      <c r="EII55" s="115">
        <f t="shared" si="551"/>
        <v>0</v>
      </c>
      <c r="EIJ55" s="115">
        <f t="shared" si="551"/>
        <v>0</v>
      </c>
      <c r="EIK55" s="115">
        <f t="shared" si="551"/>
        <v>0</v>
      </c>
      <c r="EIL55" s="95">
        <f t="shared" ref="EIL55:EIL56" si="552">SUM(EHZ55:EIK55)</f>
        <v>0</v>
      </c>
      <c r="EIM55" s="106" t="s">
        <v>848</v>
      </c>
      <c r="EIN55" s="105">
        <v>9491.7000000000007</v>
      </c>
      <c r="EIO55" s="90">
        <f t="shared" ref="EIO55:EIO56" si="553">SUM(EIN55/12)</f>
        <v>790.97500000000002</v>
      </c>
      <c r="EIP55" s="115">
        <v>0</v>
      </c>
      <c r="EIQ55" s="115">
        <f t="shared" ref="EIQ55:EJA56" si="554">EIP55</f>
        <v>0</v>
      </c>
      <c r="EIR55" s="115">
        <f t="shared" si="554"/>
        <v>0</v>
      </c>
      <c r="EIS55" s="115">
        <f t="shared" si="554"/>
        <v>0</v>
      </c>
      <c r="EIT55" s="115">
        <f t="shared" si="554"/>
        <v>0</v>
      </c>
      <c r="EIU55" s="115">
        <f t="shared" si="554"/>
        <v>0</v>
      </c>
      <c r="EIV55" s="115">
        <f t="shared" si="554"/>
        <v>0</v>
      </c>
      <c r="EIW55" s="115">
        <f t="shared" si="554"/>
        <v>0</v>
      </c>
      <c r="EIX55" s="115">
        <f t="shared" si="554"/>
        <v>0</v>
      </c>
      <c r="EIY55" s="115">
        <f t="shared" si="554"/>
        <v>0</v>
      </c>
      <c r="EIZ55" s="115">
        <f t="shared" si="554"/>
        <v>0</v>
      </c>
      <c r="EJA55" s="115">
        <f t="shared" si="554"/>
        <v>0</v>
      </c>
      <c r="EJB55" s="95">
        <f t="shared" ref="EJB55:EJB56" si="555">SUM(EIP55:EJA55)</f>
        <v>0</v>
      </c>
      <c r="EJC55" s="106" t="s">
        <v>848</v>
      </c>
      <c r="EJD55" s="105">
        <v>9491.7000000000007</v>
      </c>
      <c r="EJE55" s="90">
        <f t="shared" ref="EJE55:EJE56" si="556">SUM(EJD55/12)</f>
        <v>790.97500000000002</v>
      </c>
      <c r="EJF55" s="115">
        <v>0</v>
      </c>
      <c r="EJG55" s="115">
        <f t="shared" ref="EJG55:EJQ56" si="557">EJF55</f>
        <v>0</v>
      </c>
      <c r="EJH55" s="115">
        <f t="shared" si="557"/>
        <v>0</v>
      </c>
      <c r="EJI55" s="115">
        <f t="shared" si="557"/>
        <v>0</v>
      </c>
      <c r="EJJ55" s="115">
        <f t="shared" si="557"/>
        <v>0</v>
      </c>
      <c r="EJK55" s="115">
        <f t="shared" si="557"/>
        <v>0</v>
      </c>
      <c r="EJL55" s="115">
        <f t="shared" si="557"/>
        <v>0</v>
      </c>
      <c r="EJM55" s="115">
        <f t="shared" si="557"/>
        <v>0</v>
      </c>
      <c r="EJN55" s="115">
        <f t="shared" si="557"/>
        <v>0</v>
      </c>
      <c r="EJO55" s="115">
        <f t="shared" si="557"/>
        <v>0</v>
      </c>
      <c r="EJP55" s="115">
        <f t="shared" si="557"/>
        <v>0</v>
      </c>
      <c r="EJQ55" s="115">
        <f t="shared" si="557"/>
        <v>0</v>
      </c>
      <c r="EJR55" s="95">
        <f t="shared" ref="EJR55:EJR56" si="558">SUM(EJF55:EJQ55)</f>
        <v>0</v>
      </c>
      <c r="EJS55" s="106" t="s">
        <v>848</v>
      </c>
      <c r="EJT55" s="105">
        <v>9491.7000000000007</v>
      </c>
      <c r="EJU55" s="90">
        <f t="shared" ref="EJU55:EJU56" si="559">SUM(EJT55/12)</f>
        <v>790.97500000000002</v>
      </c>
      <c r="EJV55" s="115">
        <v>0</v>
      </c>
      <c r="EJW55" s="115">
        <f t="shared" ref="EJW55:EKG56" si="560">EJV55</f>
        <v>0</v>
      </c>
      <c r="EJX55" s="115">
        <f t="shared" si="560"/>
        <v>0</v>
      </c>
      <c r="EJY55" s="115">
        <f t="shared" si="560"/>
        <v>0</v>
      </c>
      <c r="EJZ55" s="115">
        <f t="shared" si="560"/>
        <v>0</v>
      </c>
      <c r="EKA55" s="115">
        <f t="shared" si="560"/>
        <v>0</v>
      </c>
      <c r="EKB55" s="115">
        <f t="shared" si="560"/>
        <v>0</v>
      </c>
      <c r="EKC55" s="115">
        <f t="shared" si="560"/>
        <v>0</v>
      </c>
      <c r="EKD55" s="115">
        <f t="shared" si="560"/>
        <v>0</v>
      </c>
      <c r="EKE55" s="115">
        <f t="shared" si="560"/>
        <v>0</v>
      </c>
      <c r="EKF55" s="115">
        <f t="shared" si="560"/>
        <v>0</v>
      </c>
      <c r="EKG55" s="115">
        <f t="shared" si="560"/>
        <v>0</v>
      </c>
      <c r="EKH55" s="95">
        <f t="shared" ref="EKH55:EKH56" si="561">SUM(EJV55:EKG55)</f>
        <v>0</v>
      </c>
      <c r="EKI55" s="106" t="s">
        <v>848</v>
      </c>
      <c r="EKJ55" s="105">
        <v>9491.7000000000007</v>
      </c>
      <c r="EKK55" s="90">
        <f t="shared" ref="EKK55:EKK56" si="562">SUM(EKJ55/12)</f>
        <v>790.97500000000002</v>
      </c>
      <c r="EKL55" s="115">
        <v>0</v>
      </c>
      <c r="EKM55" s="115">
        <f t="shared" ref="EKM55:EKW56" si="563">EKL55</f>
        <v>0</v>
      </c>
      <c r="EKN55" s="115">
        <f t="shared" si="563"/>
        <v>0</v>
      </c>
      <c r="EKO55" s="115">
        <f t="shared" si="563"/>
        <v>0</v>
      </c>
      <c r="EKP55" s="115">
        <f t="shared" si="563"/>
        <v>0</v>
      </c>
      <c r="EKQ55" s="115">
        <f t="shared" si="563"/>
        <v>0</v>
      </c>
      <c r="EKR55" s="115">
        <f t="shared" si="563"/>
        <v>0</v>
      </c>
      <c r="EKS55" s="115">
        <f t="shared" si="563"/>
        <v>0</v>
      </c>
      <c r="EKT55" s="115">
        <f t="shared" si="563"/>
        <v>0</v>
      </c>
      <c r="EKU55" s="115">
        <f t="shared" si="563"/>
        <v>0</v>
      </c>
      <c r="EKV55" s="115">
        <f t="shared" si="563"/>
        <v>0</v>
      </c>
      <c r="EKW55" s="115">
        <f t="shared" si="563"/>
        <v>0</v>
      </c>
      <c r="EKX55" s="95">
        <f t="shared" ref="EKX55:EKX56" si="564">SUM(EKL55:EKW55)</f>
        <v>0</v>
      </c>
      <c r="EKY55" s="106" t="s">
        <v>848</v>
      </c>
      <c r="EKZ55" s="105">
        <v>9491.7000000000007</v>
      </c>
      <c r="ELA55" s="90">
        <f t="shared" ref="ELA55:ELA56" si="565">SUM(EKZ55/12)</f>
        <v>790.97500000000002</v>
      </c>
      <c r="ELB55" s="115">
        <v>0</v>
      </c>
      <c r="ELC55" s="115">
        <f t="shared" ref="ELC55:ELM56" si="566">ELB55</f>
        <v>0</v>
      </c>
      <c r="ELD55" s="115">
        <f t="shared" si="566"/>
        <v>0</v>
      </c>
      <c r="ELE55" s="115">
        <f t="shared" si="566"/>
        <v>0</v>
      </c>
      <c r="ELF55" s="115">
        <f t="shared" si="566"/>
        <v>0</v>
      </c>
      <c r="ELG55" s="115">
        <f t="shared" si="566"/>
        <v>0</v>
      </c>
      <c r="ELH55" s="115">
        <f t="shared" si="566"/>
        <v>0</v>
      </c>
      <c r="ELI55" s="115">
        <f t="shared" si="566"/>
        <v>0</v>
      </c>
      <c r="ELJ55" s="115">
        <f t="shared" si="566"/>
        <v>0</v>
      </c>
      <c r="ELK55" s="115">
        <f t="shared" si="566"/>
        <v>0</v>
      </c>
      <c r="ELL55" s="115">
        <f t="shared" si="566"/>
        <v>0</v>
      </c>
      <c r="ELM55" s="115">
        <f t="shared" si="566"/>
        <v>0</v>
      </c>
      <c r="ELN55" s="95">
        <f t="shared" ref="ELN55:ELN56" si="567">SUM(ELB55:ELM55)</f>
        <v>0</v>
      </c>
      <c r="ELO55" s="106" t="s">
        <v>848</v>
      </c>
      <c r="ELP55" s="105">
        <v>9491.7000000000007</v>
      </c>
      <c r="ELQ55" s="90">
        <f t="shared" ref="ELQ55:ELQ56" si="568">SUM(ELP55/12)</f>
        <v>790.97500000000002</v>
      </c>
      <c r="ELR55" s="115">
        <v>0</v>
      </c>
      <c r="ELS55" s="115">
        <f t="shared" ref="ELS55:EMC56" si="569">ELR55</f>
        <v>0</v>
      </c>
      <c r="ELT55" s="115">
        <f t="shared" si="569"/>
        <v>0</v>
      </c>
      <c r="ELU55" s="115">
        <f t="shared" si="569"/>
        <v>0</v>
      </c>
      <c r="ELV55" s="115">
        <f t="shared" si="569"/>
        <v>0</v>
      </c>
      <c r="ELW55" s="115">
        <f t="shared" si="569"/>
        <v>0</v>
      </c>
      <c r="ELX55" s="115">
        <f t="shared" si="569"/>
        <v>0</v>
      </c>
      <c r="ELY55" s="115">
        <f t="shared" si="569"/>
        <v>0</v>
      </c>
      <c r="ELZ55" s="115">
        <f t="shared" si="569"/>
        <v>0</v>
      </c>
      <c r="EMA55" s="115">
        <f t="shared" si="569"/>
        <v>0</v>
      </c>
      <c r="EMB55" s="115">
        <f t="shared" si="569"/>
        <v>0</v>
      </c>
      <c r="EMC55" s="115">
        <f t="shared" si="569"/>
        <v>0</v>
      </c>
      <c r="EMD55" s="95">
        <f t="shared" ref="EMD55:EMD56" si="570">SUM(ELR55:EMC55)</f>
        <v>0</v>
      </c>
      <c r="EME55" s="106" t="s">
        <v>848</v>
      </c>
      <c r="EMF55" s="105">
        <v>9491.7000000000007</v>
      </c>
      <c r="EMG55" s="90">
        <f t="shared" ref="EMG55:EMG56" si="571">SUM(EMF55/12)</f>
        <v>790.97500000000002</v>
      </c>
      <c r="EMH55" s="115">
        <v>0</v>
      </c>
      <c r="EMI55" s="115">
        <f t="shared" ref="EMI55:EMS56" si="572">EMH55</f>
        <v>0</v>
      </c>
      <c r="EMJ55" s="115">
        <f t="shared" si="572"/>
        <v>0</v>
      </c>
      <c r="EMK55" s="115">
        <f t="shared" si="572"/>
        <v>0</v>
      </c>
      <c r="EML55" s="115">
        <f t="shared" si="572"/>
        <v>0</v>
      </c>
      <c r="EMM55" s="115">
        <f t="shared" si="572"/>
        <v>0</v>
      </c>
      <c r="EMN55" s="115">
        <f t="shared" si="572"/>
        <v>0</v>
      </c>
      <c r="EMO55" s="115">
        <f t="shared" si="572"/>
        <v>0</v>
      </c>
      <c r="EMP55" s="115">
        <f t="shared" si="572"/>
        <v>0</v>
      </c>
      <c r="EMQ55" s="115">
        <f t="shared" si="572"/>
        <v>0</v>
      </c>
      <c r="EMR55" s="115">
        <f t="shared" si="572"/>
        <v>0</v>
      </c>
      <c r="EMS55" s="115">
        <f t="shared" si="572"/>
        <v>0</v>
      </c>
      <c r="EMT55" s="95">
        <f t="shared" ref="EMT55:EMT56" si="573">SUM(EMH55:EMS55)</f>
        <v>0</v>
      </c>
      <c r="EMU55" s="106" t="s">
        <v>848</v>
      </c>
      <c r="EMV55" s="105">
        <v>9491.7000000000007</v>
      </c>
      <c r="EMW55" s="90">
        <f t="shared" ref="EMW55:EMW56" si="574">SUM(EMV55/12)</f>
        <v>790.97500000000002</v>
      </c>
      <c r="EMX55" s="115">
        <v>0</v>
      </c>
      <c r="EMY55" s="115">
        <f t="shared" ref="EMY55:ENI56" si="575">EMX55</f>
        <v>0</v>
      </c>
      <c r="EMZ55" s="115">
        <f t="shared" si="575"/>
        <v>0</v>
      </c>
      <c r="ENA55" s="115">
        <f t="shared" si="575"/>
        <v>0</v>
      </c>
      <c r="ENB55" s="115">
        <f t="shared" si="575"/>
        <v>0</v>
      </c>
      <c r="ENC55" s="115">
        <f t="shared" si="575"/>
        <v>0</v>
      </c>
      <c r="END55" s="115">
        <f t="shared" si="575"/>
        <v>0</v>
      </c>
      <c r="ENE55" s="115">
        <f t="shared" si="575"/>
        <v>0</v>
      </c>
      <c r="ENF55" s="115">
        <f t="shared" si="575"/>
        <v>0</v>
      </c>
      <c r="ENG55" s="115">
        <f t="shared" si="575"/>
        <v>0</v>
      </c>
      <c r="ENH55" s="115">
        <f t="shared" si="575"/>
        <v>0</v>
      </c>
      <c r="ENI55" s="115">
        <f t="shared" si="575"/>
        <v>0</v>
      </c>
      <c r="ENJ55" s="95">
        <f t="shared" ref="ENJ55:ENJ56" si="576">SUM(EMX55:ENI55)</f>
        <v>0</v>
      </c>
      <c r="ENK55" s="106" t="s">
        <v>848</v>
      </c>
      <c r="ENL55" s="105">
        <v>9491.7000000000007</v>
      </c>
      <c r="ENM55" s="90">
        <f t="shared" ref="ENM55:ENM56" si="577">SUM(ENL55/12)</f>
        <v>790.97500000000002</v>
      </c>
      <c r="ENN55" s="115">
        <v>0</v>
      </c>
      <c r="ENO55" s="115">
        <f t="shared" ref="ENO55:ENY56" si="578">ENN55</f>
        <v>0</v>
      </c>
      <c r="ENP55" s="115">
        <f t="shared" si="578"/>
        <v>0</v>
      </c>
      <c r="ENQ55" s="115">
        <f t="shared" si="578"/>
        <v>0</v>
      </c>
      <c r="ENR55" s="115">
        <f t="shared" si="578"/>
        <v>0</v>
      </c>
      <c r="ENS55" s="115">
        <f t="shared" si="578"/>
        <v>0</v>
      </c>
      <c r="ENT55" s="115">
        <f t="shared" si="578"/>
        <v>0</v>
      </c>
      <c r="ENU55" s="115">
        <f t="shared" si="578"/>
        <v>0</v>
      </c>
      <c r="ENV55" s="115">
        <f t="shared" si="578"/>
        <v>0</v>
      </c>
      <c r="ENW55" s="115">
        <f t="shared" si="578"/>
        <v>0</v>
      </c>
      <c r="ENX55" s="115">
        <f t="shared" si="578"/>
        <v>0</v>
      </c>
      <c r="ENY55" s="115">
        <f t="shared" si="578"/>
        <v>0</v>
      </c>
      <c r="ENZ55" s="95">
        <f t="shared" ref="ENZ55:ENZ56" si="579">SUM(ENN55:ENY55)</f>
        <v>0</v>
      </c>
      <c r="EOA55" s="106" t="s">
        <v>848</v>
      </c>
      <c r="EOB55" s="105">
        <v>9491.7000000000007</v>
      </c>
      <c r="EOC55" s="90">
        <f t="shared" ref="EOC55:EOC56" si="580">SUM(EOB55/12)</f>
        <v>790.97500000000002</v>
      </c>
      <c r="EOD55" s="115">
        <v>0</v>
      </c>
      <c r="EOE55" s="115">
        <f t="shared" ref="EOE55:EOO56" si="581">EOD55</f>
        <v>0</v>
      </c>
      <c r="EOF55" s="115">
        <f t="shared" si="581"/>
        <v>0</v>
      </c>
      <c r="EOG55" s="115">
        <f t="shared" si="581"/>
        <v>0</v>
      </c>
      <c r="EOH55" s="115">
        <f t="shared" si="581"/>
        <v>0</v>
      </c>
      <c r="EOI55" s="115">
        <f t="shared" si="581"/>
        <v>0</v>
      </c>
      <c r="EOJ55" s="115">
        <f t="shared" si="581"/>
        <v>0</v>
      </c>
      <c r="EOK55" s="115">
        <f t="shared" si="581"/>
        <v>0</v>
      </c>
      <c r="EOL55" s="115">
        <f t="shared" si="581"/>
        <v>0</v>
      </c>
      <c r="EOM55" s="115">
        <f t="shared" si="581"/>
        <v>0</v>
      </c>
      <c r="EON55" s="115">
        <f t="shared" si="581"/>
        <v>0</v>
      </c>
      <c r="EOO55" s="115">
        <f t="shared" si="581"/>
        <v>0</v>
      </c>
      <c r="EOP55" s="95">
        <f t="shared" ref="EOP55:EOP56" si="582">SUM(EOD55:EOO55)</f>
        <v>0</v>
      </c>
      <c r="EOQ55" s="106" t="s">
        <v>848</v>
      </c>
      <c r="EOR55" s="105">
        <v>9491.7000000000007</v>
      </c>
      <c r="EOS55" s="90">
        <f t="shared" ref="EOS55:EOS56" si="583">SUM(EOR55/12)</f>
        <v>790.97500000000002</v>
      </c>
      <c r="EOT55" s="115">
        <v>0</v>
      </c>
      <c r="EOU55" s="115">
        <f t="shared" ref="EOU55:EPE56" si="584">EOT55</f>
        <v>0</v>
      </c>
      <c r="EOV55" s="115">
        <f t="shared" si="584"/>
        <v>0</v>
      </c>
      <c r="EOW55" s="115">
        <f t="shared" si="584"/>
        <v>0</v>
      </c>
      <c r="EOX55" s="115">
        <f t="shared" si="584"/>
        <v>0</v>
      </c>
      <c r="EOY55" s="115">
        <f t="shared" si="584"/>
        <v>0</v>
      </c>
      <c r="EOZ55" s="115">
        <f t="shared" si="584"/>
        <v>0</v>
      </c>
      <c r="EPA55" s="115">
        <f t="shared" si="584"/>
        <v>0</v>
      </c>
      <c r="EPB55" s="115">
        <f t="shared" si="584"/>
        <v>0</v>
      </c>
      <c r="EPC55" s="115">
        <f t="shared" si="584"/>
        <v>0</v>
      </c>
      <c r="EPD55" s="115">
        <f t="shared" si="584"/>
        <v>0</v>
      </c>
      <c r="EPE55" s="115">
        <f t="shared" si="584"/>
        <v>0</v>
      </c>
      <c r="EPF55" s="95">
        <f t="shared" ref="EPF55:EPF56" si="585">SUM(EOT55:EPE55)</f>
        <v>0</v>
      </c>
      <c r="EPG55" s="106" t="s">
        <v>848</v>
      </c>
      <c r="EPH55" s="105">
        <v>9491.7000000000007</v>
      </c>
      <c r="EPI55" s="90">
        <f t="shared" ref="EPI55:EPI56" si="586">SUM(EPH55/12)</f>
        <v>790.97500000000002</v>
      </c>
      <c r="EPJ55" s="115">
        <v>0</v>
      </c>
      <c r="EPK55" s="115">
        <f t="shared" ref="EPK55:EPU56" si="587">EPJ55</f>
        <v>0</v>
      </c>
      <c r="EPL55" s="115">
        <f t="shared" si="587"/>
        <v>0</v>
      </c>
      <c r="EPM55" s="115">
        <f t="shared" si="587"/>
        <v>0</v>
      </c>
      <c r="EPN55" s="115">
        <f t="shared" si="587"/>
        <v>0</v>
      </c>
      <c r="EPO55" s="115">
        <f t="shared" si="587"/>
        <v>0</v>
      </c>
      <c r="EPP55" s="115">
        <f t="shared" si="587"/>
        <v>0</v>
      </c>
      <c r="EPQ55" s="115">
        <f t="shared" si="587"/>
        <v>0</v>
      </c>
      <c r="EPR55" s="115">
        <f t="shared" si="587"/>
        <v>0</v>
      </c>
      <c r="EPS55" s="115">
        <f t="shared" si="587"/>
        <v>0</v>
      </c>
      <c r="EPT55" s="115">
        <f t="shared" si="587"/>
        <v>0</v>
      </c>
      <c r="EPU55" s="115">
        <f t="shared" si="587"/>
        <v>0</v>
      </c>
      <c r="EPV55" s="95">
        <f t="shared" ref="EPV55:EPV56" si="588">SUM(EPJ55:EPU55)</f>
        <v>0</v>
      </c>
      <c r="EPW55" s="106" t="s">
        <v>848</v>
      </c>
      <c r="EPX55" s="105">
        <v>9491.7000000000007</v>
      </c>
      <c r="EPY55" s="90">
        <f t="shared" ref="EPY55:EPY56" si="589">SUM(EPX55/12)</f>
        <v>790.97500000000002</v>
      </c>
      <c r="EPZ55" s="115">
        <v>0</v>
      </c>
      <c r="EQA55" s="115">
        <f t="shared" ref="EQA55:EQK56" si="590">EPZ55</f>
        <v>0</v>
      </c>
      <c r="EQB55" s="115">
        <f t="shared" si="590"/>
        <v>0</v>
      </c>
      <c r="EQC55" s="115">
        <f t="shared" si="590"/>
        <v>0</v>
      </c>
      <c r="EQD55" s="115">
        <f t="shared" si="590"/>
        <v>0</v>
      </c>
      <c r="EQE55" s="115">
        <f t="shared" si="590"/>
        <v>0</v>
      </c>
      <c r="EQF55" s="115">
        <f t="shared" si="590"/>
        <v>0</v>
      </c>
      <c r="EQG55" s="115">
        <f t="shared" si="590"/>
        <v>0</v>
      </c>
      <c r="EQH55" s="115">
        <f t="shared" si="590"/>
        <v>0</v>
      </c>
      <c r="EQI55" s="115">
        <f t="shared" si="590"/>
        <v>0</v>
      </c>
      <c r="EQJ55" s="115">
        <f t="shared" si="590"/>
        <v>0</v>
      </c>
      <c r="EQK55" s="115">
        <f t="shared" si="590"/>
        <v>0</v>
      </c>
      <c r="EQL55" s="95">
        <f t="shared" ref="EQL55:EQL56" si="591">SUM(EPZ55:EQK55)</f>
        <v>0</v>
      </c>
      <c r="EQM55" s="106" t="s">
        <v>848</v>
      </c>
      <c r="EQN55" s="105">
        <v>9491.7000000000007</v>
      </c>
      <c r="EQO55" s="90">
        <f t="shared" ref="EQO55:EQO56" si="592">SUM(EQN55/12)</f>
        <v>790.97500000000002</v>
      </c>
      <c r="EQP55" s="115">
        <v>0</v>
      </c>
      <c r="EQQ55" s="115">
        <f t="shared" ref="EQQ55:ERA56" si="593">EQP55</f>
        <v>0</v>
      </c>
      <c r="EQR55" s="115">
        <f t="shared" si="593"/>
        <v>0</v>
      </c>
      <c r="EQS55" s="115">
        <f t="shared" si="593"/>
        <v>0</v>
      </c>
      <c r="EQT55" s="115">
        <f t="shared" si="593"/>
        <v>0</v>
      </c>
      <c r="EQU55" s="115">
        <f t="shared" si="593"/>
        <v>0</v>
      </c>
      <c r="EQV55" s="115">
        <f t="shared" si="593"/>
        <v>0</v>
      </c>
      <c r="EQW55" s="115">
        <f t="shared" si="593"/>
        <v>0</v>
      </c>
      <c r="EQX55" s="115">
        <f t="shared" si="593"/>
        <v>0</v>
      </c>
      <c r="EQY55" s="115">
        <f t="shared" si="593"/>
        <v>0</v>
      </c>
      <c r="EQZ55" s="115">
        <f t="shared" si="593"/>
        <v>0</v>
      </c>
      <c r="ERA55" s="115">
        <f t="shared" si="593"/>
        <v>0</v>
      </c>
      <c r="ERB55" s="95">
        <f t="shared" ref="ERB55:ERB56" si="594">SUM(EQP55:ERA55)</f>
        <v>0</v>
      </c>
      <c r="ERC55" s="106" t="s">
        <v>848</v>
      </c>
      <c r="ERD55" s="105">
        <v>9491.7000000000007</v>
      </c>
      <c r="ERE55" s="90">
        <f t="shared" ref="ERE55:ERE56" si="595">SUM(ERD55/12)</f>
        <v>790.97500000000002</v>
      </c>
      <c r="ERF55" s="115">
        <v>0</v>
      </c>
      <c r="ERG55" s="115">
        <f t="shared" ref="ERG55:ERQ56" si="596">ERF55</f>
        <v>0</v>
      </c>
      <c r="ERH55" s="115">
        <f t="shared" si="596"/>
        <v>0</v>
      </c>
      <c r="ERI55" s="115">
        <f t="shared" si="596"/>
        <v>0</v>
      </c>
      <c r="ERJ55" s="115">
        <f t="shared" si="596"/>
        <v>0</v>
      </c>
      <c r="ERK55" s="115">
        <f t="shared" si="596"/>
        <v>0</v>
      </c>
      <c r="ERL55" s="115">
        <f t="shared" si="596"/>
        <v>0</v>
      </c>
      <c r="ERM55" s="115">
        <f t="shared" si="596"/>
        <v>0</v>
      </c>
      <c r="ERN55" s="115">
        <f t="shared" si="596"/>
        <v>0</v>
      </c>
      <c r="ERO55" s="115">
        <f t="shared" si="596"/>
        <v>0</v>
      </c>
      <c r="ERP55" s="115">
        <f t="shared" si="596"/>
        <v>0</v>
      </c>
      <c r="ERQ55" s="115">
        <f t="shared" si="596"/>
        <v>0</v>
      </c>
      <c r="ERR55" s="95">
        <f t="shared" ref="ERR55:ERR56" si="597">SUM(ERF55:ERQ55)</f>
        <v>0</v>
      </c>
      <c r="ERS55" s="106" t="s">
        <v>848</v>
      </c>
      <c r="ERT55" s="105">
        <v>9491.7000000000007</v>
      </c>
      <c r="ERU55" s="90">
        <f t="shared" ref="ERU55:ERU56" si="598">SUM(ERT55/12)</f>
        <v>790.97500000000002</v>
      </c>
      <c r="ERV55" s="115">
        <v>0</v>
      </c>
      <c r="ERW55" s="115">
        <f t="shared" ref="ERW55:ESG56" si="599">ERV55</f>
        <v>0</v>
      </c>
      <c r="ERX55" s="115">
        <f t="shared" si="599"/>
        <v>0</v>
      </c>
      <c r="ERY55" s="115">
        <f t="shared" si="599"/>
        <v>0</v>
      </c>
      <c r="ERZ55" s="115">
        <f t="shared" si="599"/>
        <v>0</v>
      </c>
      <c r="ESA55" s="115">
        <f t="shared" si="599"/>
        <v>0</v>
      </c>
      <c r="ESB55" s="115">
        <f t="shared" si="599"/>
        <v>0</v>
      </c>
      <c r="ESC55" s="115">
        <f t="shared" si="599"/>
        <v>0</v>
      </c>
      <c r="ESD55" s="115">
        <f t="shared" si="599"/>
        <v>0</v>
      </c>
      <c r="ESE55" s="115">
        <f t="shared" si="599"/>
        <v>0</v>
      </c>
      <c r="ESF55" s="115">
        <f t="shared" si="599"/>
        <v>0</v>
      </c>
      <c r="ESG55" s="115">
        <f t="shared" si="599"/>
        <v>0</v>
      </c>
      <c r="ESH55" s="95">
        <f t="shared" ref="ESH55:ESH56" si="600">SUM(ERV55:ESG55)</f>
        <v>0</v>
      </c>
      <c r="ESI55" s="106" t="s">
        <v>848</v>
      </c>
      <c r="ESJ55" s="105">
        <v>9491.7000000000007</v>
      </c>
      <c r="ESK55" s="90">
        <f t="shared" ref="ESK55:ESK56" si="601">SUM(ESJ55/12)</f>
        <v>790.97500000000002</v>
      </c>
      <c r="ESL55" s="115">
        <v>0</v>
      </c>
      <c r="ESM55" s="115">
        <f t="shared" ref="ESM55:ESW56" si="602">ESL55</f>
        <v>0</v>
      </c>
      <c r="ESN55" s="115">
        <f t="shared" si="602"/>
        <v>0</v>
      </c>
      <c r="ESO55" s="115">
        <f t="shared" si="602"/>
        <v>0</v>
      </c>
      <c r="ESP55" s="115">
        <f t="shared" si="602"/>
        <v>0</v>
      </c>
      <c r="ESQ55" s="115">
        <f t="shared" si="602"/>
        <v>0</v>
      </c>
      <c r="ESR55" s="115">
        <f t="shared" si="602"/>
        <v>0</v>
      </c>
      <c r="ESS55" s="115">
        <f t="shared" si="602"/>
        <v>0</v>
      </c>
      <c r="EST55" s="115">
        <f t="shared" si="602"/>
        <v>0</v>
      </c>
      <c r="ESU55" s="115">
        <f t="shared" si="602"/>
        <v>0</v>
      </c>
      <c r="ESV55" s="115">
        <f t="shared" si="602"/>
        <v>0</v>
      </c>
      <c r="ESW55" s="115">
        <f t="shared" si="602"/>
        <v>0</v>
      </c>
      <c r="ESX55" s="95">
        <f t="shared" ref="ESX55:ESX56" si="603">SUM(ESL55:ESW55)</f>
        <v>0</v>
      </c>
      <c r="ESY55" s="106" t="s">
        <v>848</v>
      </c>
      <c r="ESZ55" s="105">
        <v>9491.7000000000007</v>
      </c>
      <c r="ETA55" s="90">
        <f t="shared" ref="ETA55:ETA56" si="604">SUM(ESZ55/12)</f>
        <v>790.97500000000002</v>
      </c>
      <c r="ETB55" s="115">
        <v>0</v>
      </c>
      <c r="ETC55" s="115">
        <f t="shared" ref="ETC55:ETM56" si="605">ETB55</f>
        <v>0</v>
      </c>
      <c r="ETD55" s="115">
        <f t="shared" si="605"/>
        <v>0</v>
      </c>
      <c r="ETE55" s="115">
        <f t="shared" si="605"/>
        <v>0</v>
      </c>
      <c r="ETF55" s="115">
        <f t="shared" si="605"/>
        <v>0</v>
      </c>
      <c r="ETG55" s="115">
        <f t="shared" si="605"/>
        <v>0</v>
      </c>
      <c r="ETH55" s="115">
        <f t="shared" si="605"/>
        <v>0</v>
      </c>
      <c r="ETI55" s="115">
        <f t="shared" si="605"/>
        <v>0</v>
      </c>
      <c r="ETJ55" s="115">
        <f t="shared" si="605"/>
        <v>0</v>
      </c>
      <c r="ETK55" s="115">
        <f t="shared" si="605"/>
        <v>0</v>
      </c>
      <c r="ETL55" s="115">
        <f t="shared" si="605"/>
        <v>0</v>
      </c>
      <c r="ETM55" s="115">
        <f t="shared" si="605"/>
        <v>0</v>
      </c>
      <c r="ETN55" s="95">
        <f t="shared" ref="ETN55:ETN56" si="606">SUM(ETB55:ETM55)</f>
        <v>0</v>
      </c>
      <c r="ETO55" s="106" t="s">
        <v>848</v>
      </c>
      <c r="ETP55" s="105">
        <v>9491.7000000000007</v>
      </c>
      <c r="ETQ55" s="90">
        <f t="shared" ref="ETQ55:ETQ56" si="607">SUM(ETP55/12)</f>
        <v>790.97500000000002</v>
      </c>
      <c r="ETR55" s="115">
        <v>0</v>
      </c>
      <c r="ETS55" s="115">
        <f t="shared" ref="ETS55:EUC56" si="608">ETR55</f>
        <v>0</v>
      </c>
      <c r="ETT55" s="115">
        <f t="shared" si="608"/>
        <v>0</v>
      </c>
      <c r="ETU55" s="115">
        <f t="shared" si="608"/>
        <v>0</v>
      </c>
      <c r="ETV55" s="115">
        <f t="shared" si="608"/>
        <v>0</v>
      </c>
      <c r="ETW55" s="115">
        <f t="shared" si="608"/>
        <v>0</v>
      </c>
      <c r="ETX55" s="115">
        <f t="shared" si="608"/>
        <v>0</v>
      </c>
      <c r="ETY55" s="115">
        <f t="shared" si="608"/>
        <v>0</v>
      </c>
      <c r="ETZ55" s="115">
        <f t="shared" si="608"/>
        <v>0</v>
      </c>
      <c r="EUA55" s="115">
        <f t="shared" si="608"/>
        <v>0</v>
      </c>
      <c r="EUB55" s="115">
        <f t="shared" si="608"/>
        <v>0</v>
      </c>
      <c r="EUC55" s="115">
        <f t="shared" si="608"/>
        <v>0</v>
      </c>
      <c r="EUD55" s="95">
        <f t="shared" ref="EUD55:EUD56" si="609">SUM(ETR55:EUC55)</f>
        <v>0</v>
      </c>
      <c r="EUE55" s="106" t="s">
        <v>848</v>
      </c>
      <c r="EUF55" s="105">
        <v>9491.7000000000007</v>
      </c>
      <c r="EUG55" s="90">
        <f t="shared" ref="EUG55:EUG56" si="610">SUM(EUF55/12)</f>
        <v>790.97500000000002</v>
      </c>
      <c r="EUH55" s="115">
        <v>0</v>
      </c>
      <c r="EUI55" s="115">
        <f t="shared" ref="EUI55:EUS56" si="611">EUH55</f>
        <v>0</v>
      </c>
      <c r="EUJ55" s="115">
        <f t="shared" si="611"/>
        <v>0</v>
      </c>
      <c r="EUK55" s="115">
        <f t="shared" si="611"/>
        <v>0</v>
      </c>
      <c r="EUL55" s="115">
        <f t="shared" si="611"/>
        <v>0</v>
      </c>
      <c r="EUM55" s="115">
        <f t="shared" si="611"/>
        <v>0</v>
      </c>
      <c r="EUN55" s="115">
        <f t="shared" si="611"/>
        <v>0</v>
      </c>
      <c r="EUO55" s="115">
        <f t="shared" si="611"/>
        <v>0</v>
      </c>
      <c r="EUP55" s="115">
        <f t="shared" si="611"/>
        <v>0</v>
      </c>
      <c r="EUQ55" s="115">
        <f t="shared" si="611"/>
        <v>0</v>
      </c>
      <c r="EUR55" s="115">
        <f t="shared" si="611"/>
        <v>0</v>
      </c>
      <c r="EUS55" s="115">
        <f t="shared" si="611"/>
        <v>0</v>
      </c>
      <c r="EUT55" s="95">
        <f t="shared" ref="EUT55:EUT56" si="612">SUM(EUH55:EUS55)</f>
        <v>0</v>
      </c>
      <c r="EUU55" s="106" t="s">
        <v>848</v>
      </c>
      <c r="EUV55" s="105">
        <v>9491.7000000000007</v>
      </c>
      <c r="EUW55" s="90">
        <f t="shared" ref="EUW55:EUW56" si="613">SUM(EUV55/12)</f>
        <v>790.97500000000002</v>
      </c>
      <c r="EUX55" s="115">
        <v>0</v>
      </c>
      <c r="EUY55" s="115">
        <f t="shared" ref="EUY55:EVI56" si="614">EUX55</f>
        <v>0</v>
      </c>
      <c r="EUZ55" s="115">
        <f t="shared" si="614"/>
        <v>0</v>
      </c>
      <c r="EVA55" s="115">
        <f t="shared" si="614"/>
        <v>0</v>
      </c>
      <c r="EVB55" s="115">
        <f t="shared" si="614"/>
        <v>0</v>
      </c>
      <c r="EVC55" s="115">
        <f t="shared" si="614"/>
        <v>0</v>
      </c>
      <c r="EVD55" s="115">
        <f t="shared" si="614"/>
        <v>0</v>
      </c>
      <c r="EVE55" s="115">
        <f t="shared" si="614"/>
        <v>0</v>
      </c>
      <c r="EVF55" s="115">
        <f t="shared" si="614"/>
        <v>0</v>
      </c>
      <c r="EVG55" s="115">
        <f t="shared" si="614"/>
        <v>0</v>
      </c>
      <c r="EVH55" s="115">
        <f t="shared" si="614"/>
        <v>0</v>
      </c>
      <c r="EVI55" s="115">
        <f t="shared" si="614"/>
        <v>0</v>
      </c>
      <c r="EVJ55" s="95">
        <f t="shared" ref="EVJ55:EVJ56" si="615">SUM(EUX55:EVI55)</f>
        <v>0</v>
      </c>
      <c r="EVK55" s="106" t="s">
        <v>848</v>
      </c>
      <c r="EVL55" s="105">
        <v>9491.7000000000007</v>
      </c>
      <c r="EVM55" s="90">
        <f t="shared" ref="EVM55:EVM56" si="616">SUM(EVL55/12)</f>
        <v>790.97500000000002</v>
      </c>
      <c r="EVN55" s="115">
        <v>0</v>
      </c>
      <c r="EVO55" s="115">
        <f t="shared" ref="EVO55:EVY56" si="617">EVN55</f>
        <v>0</v>
      </c>
      <c r="EVP55" s="115">
        <f t="shared" si="617"/>
        <v>0</v>
      </c>
      <c r="EVQ55" s="115">
        <f t="shared" si="617"/>
        <v>0</v>
      </c>
      <c r="EVR55" s="115">
        <f t="shared" si="617"/>
        <v>0</v>
      </c>
      <c r="EVS55" s="115">
        <f t="shared" si="617"/>
        <v>0</v>
      </c>
      <c r="EVT55" s="115">
        <f t="shared" si="617"/>
        <v>0</v>
      </c>
      <c r="EVU55" s="115">
        <f t="shared" si="617"/>
        <v>0</v>
      </c>
      <c r="EVV55" s="115">
        <f t="shared" si="617"/>
        <v>0</v>
      </c>
      <c r="EVW55" s="115">
        <f t="shared" si="617"/>
        <v>0</v>
      </c>
      <c r="EVX55" s="115">
        <f t="shared" si="617"/>
        <v>0</v>
      </c>
      <c r="EVY55" s="115">
        <f t="shared" si="617"/>
        <v>0</v>
      </c>
      <c r="EVZ55" s="95">
        <f t="shared" ref="EVZ55:EVZ56" si="618">SUM(EVN55:EVY55)</f>
        <v>0</v>
      </c>
      <c r="EWA55" s="106" t="s">
        <v>848</v>
      </c>
      <c r="EWB55" s="105">
        <v>9491.7000000000007</v>
      </c>
      <c r="EWC55" s="90">
        <f t="shared" ref="EWC55:EWC56" si="619">SUM(EWB55/12)</f>
        <v>790.97500000000002</v>
      </c>
      <c r="EWD55" s="115">
        <v>0</v>
      </c>
      <c r="EWE55" s="115">
        <f t="shared" ref="EWE55:EWO56" si="620">EWD55</f>
        <v>0</v>
      </c>
      <c r="EWF55" s="115">
        <f t="shared" si="620"/>
        <v>0</v>
      </c>
      <c r="EWG55" s="115">
        <f t="shared" si="620"/>
        <v>0</v>
      </c>
      <c r="EWH55" s="115">
        <f t="shared" si="620"/>
        <v>0</v>
      </c>
      <c r="EWI55" s="115">
        <f t="shared" si="620"/>
        <v>0</v>
      </c>
      <c r="EWJ55" s="115">
        <f t="shared" si="620"/>
        <v>0</v>
      </c>
      <c r="EWK55" s="115">
        <f t="shared" si="620"/>
        <v>0</v>
      </c>
      <c r="EWL55" s="115">
        <f t="shared" si="620"/>
        <v>0</v>
      </c>
      <c r="EWM55" s="115">
        <f t="shared" si="620"/>
        <v>0</v>
      </c>
      <c r="EWN55" s="115">
        <f t="shared" si="620"/>
        <v>0</v>
      </c>
      <c r="EWO55" s="115">
        <f t="shared" si="620"/>
        <v>0</v>
      </c>
      <c r="EWP55" s="95">
        <f t="shared" ref="EWP55:EWP56" si="621">SUM(EWD55:EWO55)</f>
        <v>0</v>
      </c>
      <c r="EWQ55" s="106" t="s">
        <v>848</v>
      </c>
      <c r="EWR55" s="105">
        <v>9491.7000000000007</v>
      </c>
      <c r="EWS55" s="90">
        <f t="shared" ref="EWS55:EWS56" si="622">SUM(EWR55/12)</f>
        <v>790.97500000000002</v>
      </c>
      <c r="EWT55" s="115">
        <v>0</v>
      </c>
      <c r="EWU55" s="115">
        <f t="shared" ref="EWU55:EXE56" si="623">EWT55</f>
        <v>0</v>
      </c>
      <c r="EWV55" s="115">
        <f t="shared" si="623"/>
        <v>0</v>
      </c>
      <c r="EWW55" s="115">
        <f t="shared" si="623"/>
        <v>0</v>
      </c>
      <c r="EWX55" s="115">
        <f t="shared" si="623"/>
        <v>0</v>
      </c>
      <c r="EWY55" s="115">
        <f t="shared" si="623"/>
        <v>0</v>
      </c>
      <c r="EWZ55" s="115">
        <f t="shared" si="623"/>
        <v>0</v>
      </c>
      <c r="EXA55" s="115">
        <f t="shared" si="623"/>
        <v>0</v>
      </c>
      <c r="EXB55" s="115">
        <f t="shared" si="623"/>
        <v>0</v>
      </c>
      <c r="EXC55" s="115">
        <f t="shared" si="623"/>
        <v>0</v>
      </c>
      <c r="EXD55" s="115">
        <f t="shared" si="623"/>
        <v>0</v>
      </c>
      <c r="EXE55" s="115">
        <f t="shared" si="623"/>
        <v>0</v>
      </c>
      <c r="EXF55" s="95">
        <f t="shared" ref="EXF55:EXF56" si="624">SUM(EWT55:EXE55)</f>
        <v>0</v>
      </c>
      <c r="EXG55" s="106" t="s">
        <v>848</v>
      </c>
      <c r="EXH55" s="105">
        <v>9491.7000000000007</v>
      </c>
      <c r="EXI55" s="90">
        <f t="shared" ref="EXI55:EXI56" si="625">SUM(EXH55/12)</f>
        <v>790.97500000000002</v>
      </c>
      <c r="EXJ55" s="115">
        <v>0</v>
      </c>
      <c r="EXK55" s="115">
        <f t="shared" ref="EXK55:EXU56" si="626">EXJ55</f>
        <v>0</v>
      </c>
      <c r="EXL55" s="115">
        <f t="shared" si="626"/>
        <v>0</v>
      </c>
      <c r="EXM55" s="115">
        <f t="shared" si="626"/>
        <v>0</v>
      </c>
      <c r="EXN55" s="115">
        <f t="shared" si="626"/>
        <v>0</v>
      </c>
      <c r="EXO55" s="115">
        <f t="shared" si="626"/>
        <v>0</v>
      </c>
      <c r="EXP55" s="115">
        <f t="shared" si="626"/>
        <v>0</v>
      </c>
      <c r="EXQ55" s="115">
        <f t="shared" si="626"/>
        <v>0</v>
      </c>
      <c r="EXR55" s="115">
        <f t="shared" si="626"/>
        <v>0</v>
      </c>
      <c r="EXS55" s="115">
        <f t="shared" si="626"/>
        <v>0</v>
      </c>
      <c r="EXT55" s="115">
        <f t="shared" si="626"/>
        <v>0</v>
      </c>
      <c r="EXU55" s="115">
        <f t="shared" si="626"/>
        <v>0</v>
      </c>
      <c r="EXV55" s="95">
        <f t="shared" ref="EXV55:EXV56" si="627">SUM(EXJ55:EXU55)</f>
        <v>0</v>
      </c>
      <c r="EXW55" s="106" t="s">
        <v>848</v>
      </c>
      <c r="EXX55" s="105">
        <v>9491.7000000000007</v>
      </c>
      <c r="EXY55" s="90">
        <f t="shared" ref="EXY55:EXY56" si="628">SUM(EXX55/12)</f>
        <v>790.97500000000002</v>
      </c>
      <c r="EXZ55" s="115">
        <v>0</v>
      </c>
      <c r="EYA55" s="115">
        <f t="shared" ref="EYA55:EYK56" si="629">EXZ55</f>
        <v>0</v>
      </c>
      <c r="EYB55" s="115">
        <f t="shared" si="629"/>
        <v>0</v>
      </c>
      <c r="EYC55" s="115">
        <f t="shared" si="629"/>
        <v>0</v>
      </c>
      <c r="EYD55" s="115">
        <f t="shared" si="629"/>
        <v>0</v>
      </c>
      <c r="EYE55" s="115">
        <f t="shared" si="629"/>
        <v>0</v>
      </c>
      <c r="EYF55" s="115">
        <f t="shared" si="629"/>
        <v>0</v>
      </c>
      <c r="EYG55" s="115">
        <f t="shared" si="629"/>
        <v>0</v>
      </c>
      <c r="EYH55" s="115">
        <f t="shared" si="629"/>
        <v>0</v>
      </c>
      <c r="EYI55" s="115">
        <f t="shared" si="629"/>
        <v>0</v>
      </c>
      <c r="EYJ55" s="115">
        <f t="shared" si="629"/>
        <v>0</v>
      </c>
      <c r="EYK55" s="115">
        <f t="shared" si="629"/>
        <v>0</v>
      </c>
      <c r="EYL55" s="95">
        <f t="shared" ref="EYL55:EYL56" si="630">SUM(EXZ55:EYK55)</f>
        <v>0</v>
      </c>
      <c r="EYM55" s="106" t="s">
        <v>848</v>
      </c>
      <c r="EYN55" s="105">
        <v>9491.7000000000007</v>
      </c>
      <c r="EYO55" s="90">
        <f t="shared" ref="EYO55:EYO56" si="631">SUM(EYN55/12)</f>
        <v>790.97500000000002</v>
      </c>
      <c r="EYP55" s="115">
        <v>0</v>
      </c>
      <c r="EYQ55" s="115">
        <f t="shared" ref="EYQ55:EZA56" si="632">EYP55</f>
        <v>0</v>
      </c>
      <c r="EYR55" s="115">
        <f t="shared" si="632"/>
        <v>0</v>
      </c>
      <c r="EYS55" s="115">
        <f t="shared" si="632"/>
        <v>0</v>
      </c>
      <c r="EYT55" s="115">
        <f t="shared" si="632"/>
        <v>0</v>
      </c>
      <c r="EYU55" s="115">
        <f t="shared" si="632"/>
        <v>0</v>
      </c>
      <c r="EYV55" s="115">
        <f t="shared" si="632"/>
        <v>0</v>
      </c>
      <c r="EYW55" s="115">
        <f t="shared" si="632"/>
        <v>0</v>
      </c>
      <c r="EYX55" s="115">
        <f t="shared" si="632"/>
        <v>0</v>
      </c>
      <c r="EYY55" s="115">
        <f t="shared" si="632"/>
        <v>0</v>
      </c>
      <c r="EYZ55" s="115">
        <f t="shared" si="632"/>
        <v>0</v>
      </c>
      <c r="EZA55" s="115">
        <f t="shared" si="632"/>
        <v>0</v>
      </c>
      <c r="EZB55" s="95">
        <f t="shared" ref="EZB55:EZB56" si="633">SUM(EYP55:EZA55)</f>
        <v>0</v>
      </c>
      <c r="EZC55" s="106" t="s">
        <v>848</v>
      </c>
      <c r="EZD55" s="105">
        <v>9491.7000000000007</v>
      </c>
      <c r="EZE55" s="90">
        <f t="shared" ref="EZE55:EZE56" si="634">SUM(EZD55/12)</f>
        <v>790.97500000000002</v>
      </c>
      <c r="EZF55" s="115">
        <v>0</v>
      </c>
      <c r="EZG55" s="115">
        <f t="shared" ref="EZG55:EZQ56" si="635">EZF55</f>
        <v>0</v>
      </c>
      <c r="EZH55" s="115">
        <f t="shared" si="635"/>
        <v>0</v>
      </c>
      <c r="EZI55" s="115">
        <f t="shared" si="635"/>
        <v>0</v>
      </c>
      <c r="EZJ55" s="115">
        <f t="shared" si="635"/>
        <v>0</v>
      </c>
      <c r="EZK55" s="115">
        <f t="shared" si="635"/>
        <v>0</v>
      </c>
      <c r="EZL55" s="115">
        <f t="shared" si="635"/>
        <v>0</v>
      </c>
      <c r="EZM55" s="115">
        <f t="shared" si="635"/>
        <v>0</v>
      </c>
      <c r="EZN55" s="115">
        <f t="shared" si="635"/>
        <v>0</v>
      </c>
      <c r="EZO55" s="115">
        <f t="shared" si="635"/>
        <v>0</v>
      </c>
      <c r="EZP55" s="115">
        <f t="shared" si="635"/>
        <v>0</v>
      </c>
      <c r="EZQ55" s="115">
        <f t="shared" si="635"/>
        <v>0</v>
      </c>
      <c r="EZR55" s="95">
        <f t="shared" ref="EZR55:EZR56" si="636">SUM(EZF55:EZQ55)</f>
        <v>0</v>
      </c>
      <c r="EZS55" s="106" t="s">
        <v>848</v>
      </c>
      <c r="EZT55" s="105">
        <v>9491.7000000000007</v>
      </c>
      <c r="EZU55" s="90">
        <f t="shared" ref="EZU55:EZU56" si="637">SUM(EZT55/12)</f>
        <v>790.97500000000002</v>
      </c>
      <c r="EZV55" s="115">
        <v>0</v>
      </c>
      <c r="EZW55" s="115">
        <f t="shared" ref="EZW55:FAG56" si="638">EZV55</f>
        <v>0</v>
      </c>
      <c r="EZX55" s="115">
        <f t="shared" si="638"/>
        <v>0</v>
      </c>
      <c r="EZY55" s="115">
        <f t="shared" si="638"/>
        <v>0</v>
      </c>
      <c r="EZZ55" s="115">
        <f t="shared" si="638"/>
        <v>0</v>
      </c>
      <c r="FAA55" s="115">
        <f t="shared" si="638"/>
        <v>0</v>
      </c>
      <c r="FAB55" s="115">
        <f t="shared" si="638"/>
        <v>0</v>
      </c>
      <c r="FAC55" s="115">
        <f t="shared" si="638"/>
        <v>0</v>
      </c>
      <c r="FAD55" s="115">
        <f t="shared" si="638"/>
        <v>0</v>
      </c>
      <c r="FAE55" s="115">
        <f t="shared" si="638"/>
        <v>0</v>
      </c>
      <c r="FAF55" s="115">
        <f t="shared" si="638"/>
        <v>0</v>
      </c>
      <c r="FAG55" s="115">
        <f t="shared" si="638"/>
        <v>0</v>
      </c>
      <c r="FAH55" s="95">
        <f t="shared" ref="FAH55:FAH56" si="639">SUM(EZV55:FAG55)</f>
        <v>0</v>
      </c>
      <c r="FAI55" s="106" t="s">
        <v>848</v>
      </c>
      <c r="FAJ55" s="105">
        <v>9491.7000000000007</v>
      </c>
      <c r="FAK55" s="90">
        <f t="shared" ref="FAK55:FAK56" si="640">SUM(FAJ55/12)</f>
        <v>790.97500000000002</v>
      </c>
      <c r="FAL55" s="115">
        <v>0</v>
      </c>
      <c r="FAM55" s="115">
        <f t="shared" ref="FAM55:FAW56" si="641">FAL55</f>
        <v>0</v>
      </c>
      <c r="FAN55" s="115">
        <f t="shared" si="641"/>
        <v>0</v>
      </c>
      <c r="FAO55" s="115">
        <f t="shared" si="641"/>
        <v>0</v>
      </c>
      <c r="FAP55" s="115">
        <f t="shared" si="641"/>
        <v>0</v>
      </c>
      <c r="FAQ55" s="115">
        <f t="shared" si="641"/>
        <v>0</v>
      </c>
      <c r="FAR55" s="115">
        <f t="shared" si="641"/>
        <v>0</v>
      </c>
      <c r="FAS55" s="115">
        <f t="shared" si="641"/>
        <v>0</v>
      </c>
      <c r="FAT55" s="115">
        <f t="shared" si="641"/>
        <v>0</v>
      </c>
      <c r="FAU55" s="115">
        <f t="shared" si="641"/>
        <v>0</v>
      </c>
      <c r="FAV55" s="115">
        <f t="shared" si="641"/>
        <v>0</v>
      </c>
      <c r="FAW55" s="115">
        <f t="shared" si="641"/>
        <v>0</v>
      </c>
      <c r="FAX55" s="95">
        <f t="shared" ref="FAX55:FAX56" si="642">SUM(FAL55:FAW55)</f>
        <v>0</v>
      </c>
      <c r="FAY55" s="106" t="s">
        <v>848</v>
      </c>
      <c r="FAZ55" s="105">
        <v>9491.7000000000007</v>
      </c>
      <c r="FBA55" s="90">
        <f t="shared" ref="FBA55:FBA56" si="643">SUM(FAZ55/12)</f>
        <v>790.97500000000002</v>
      </c>
      <c r="FBB55" s="115">
        <v>0</v>
      </c>
      <c r="FBC55" s="115">
        <f t="shared" ref="FBC55:FBM56" si="644">FBB55</f>
        <v>0</v>
      </c>
      <c r="FBD55" s="115">
        <f t="shared" si="644"/>
        <v>0</v>
      </c>
      <c r="FBE55" s="115">
        <f t="shared" si="644"/>
        <v>0</v>
      </c>
      <c r="FBF55" s="115">
        <f t="shared" si="644"/>
        <v>0</v>
      </c>
      <c r="FBG55" s="115">
        <f t="shared" si="644"/>
        <v>0</v>
      </c>
      <c r="FBH55" s="115">
        <f t="shared" si="644"/>
        <v>0</v>
      </c>
      <c r="FBI55" s="115">
        <f t="shared" si="644"/>
        <v>0</v>
      </c>
      <c r="FBJ55" s="115">
        <f t="shared" si="644"/>
        <v>0</v>
      </c>
      <c r="FBK55" s="115">
        <f t="shared" si="644"/>
        <v>0</v>
      </c>
      <c r="FBL55" s="115">
        <f t="shared" si="644"/>
        <v>0</v>
      </c>
      <c r="FBM55" s="115">
        <f t="shared" si="644"/>
        <v>0</v>
      </c>
      <c r="FBN55" s="95">
        <f t="shared" ref="FBN55:FBN56" si="645">SUM(FBB55:FBM55)</f>
        <v>0</v>
      </c>
      <c r="FBO55" s="106" t="s">
        <v>848</v>
      </c>
      <c r="FBP55" s="105">
        <v>9491.7000000000007</v>
      </c>
      <c r="FBQ55" s="90">
        <f t="shared" ref="FBQ55:FBQ56" si="646">SUM(FBP55/12)</f>
        <v>790.97500000000002</v>
      </c>
      <c r="FBR55" s="115">
        <v>0</v>
      </c>
      <c r="FBS55" s="115">
        <f t="shared" ref="FBS55:FCC56" si="647">FBR55</f>
        <v>0</v>
      </c>
      <c r="FBT55" s="115">
        <f t="shared" si="647"/>
        <v>0</v>
      </c>
      <c r="FBU55" s="115">
        <f t="shared" si="647"/>
        <v>0</v>
      </c>
      <c r="FBV55" s="115">
        <f t="shared" si="647"/>
        <v>0</v>
      </c>
      <c r="FBW55" s="115">
        <f t="shared" si="647"/>
        <v>0</v>
      </c>
      <c r="FBX55" s="115">
        <f t="shared" si="647"/>
        <v>0</v>
      </c>
      <c r="FBY55" s="115">
        <f t="shared" si="647"/>
        <v>0</v>
      </c>
      <c r="FBZ55" s="115">
        <f t="shared" si="647"/>
        <v>0</v>
      </c>
      <c r="FCA55" s="115">
        <f t="shared" si="647"/>
        <v>0</v>
      </c>
      <c r="FCB55" s="115">
        <f t="shared" si="647"/>
        <v>0</v>
      </c>
      <c r="FCC55" s="115">
        <f t="shared" si="647"/>
        <v>0</v>
      </c>
      <c r="FCD55" s="95">
        <f t="shared" ref="FCD55:FCD56" si="648">SUM(FBR55:FCC55)</f>
        <v>0</v>
      </c>
      <c r="FCE55" s="106" t="s">
        <v>848</v>
      </c>
      <c r="FCF55" s="105">
        <v>9491.7000000000007</v>
      </c>
      <c r="FCG55" s="90">
        <f t="shared" ref="FCG55:FCG56" si="649">SUM(FCF55/12)</f>
        <v>790.97500000000002</v>
      </c>
      <c r="FCH55" s="115">
        <v>0</v>
      </c>
      <c r="FCI55" s="115">
        <f t="shared" ref="FCI55:FCS56" si="650">FCH55</f>
        <v>0</v>
      </c>
      <c r="FCJ55" s="115">
        <f t="shared" si="650"/>
        <v>0</v>
      </c>
      <c r="FCK55" s="115">
        <f t="shared" si="650"/>
        <v>0</v>
      </c>
      <c r="FCL55" s="115">
        <f t="shared" si="650"/>
        <v>0</v>
      </c>
      <c r="FCM55" s="115">
        <f t="shared" si="650"/>
        <v>0</v>
      </c>
      <c r="FCN55" s="115">
        <f t="shared" si="650"/>
        <v>0</v>
      </c>
      <c r="FCO55" s="115">
        <f t="shared" si="650"/>
        <v>0</v>
      </c>
      <c r="FCP55" s="115">
        <f t="shared" si="650"/>
        <v>0</v>
      </c>
      <c r="FCQ55" s="115">
        <f t="shared" si="650"/>
        <v>0</v>
      </c>
      <c r="FCR55" s="115">
        <f t="shared" si="650"/>
        <v>0</v>
      </c>
      <c r="FCS55" s="115">
        <f t="shared" si="650"/>
        <v>0</v>
      </c>
      <c r="FCT55" s="95">
        <f t="shared" ref="FCT55:FCT56" si="651">SUM(FCH55:FCS55)</f>
        <v>0</v>
      </c>
      <c r="FCU55" s="106" t="s">
        <v>848</v>
      </c>
      <c r="FCV55" s="105">
        <v>9491.7000000000007</v>
      </c>
      <c r="FCW55" s="90">
        <f t="shared" ref="FCW55:FCW56" si="652">SUM(FCV55/12)</f>
        <v>790.97500000000002</v>
      </c>
      <c r="FCX55" s="115">
        <v>0</v>
      </c>
      <c r="FCY55" s="115">
        <f t="shared" ref="FCY55:FDI56" si="653">FCX55</f>
        <v>0</v>
      </c>
      <c r="FCZ55" s="115">
        <f t="shared" si="653"/>
        <v>0</v>
      </c>
      <c r="FDA55" s="115">
        <f t="shared" si="653"/>
        <v>0</v>
      </c>
      <c r="FDB55" s="115">
        <f t="shared" si="653"/>
        <v>0</v>
      </c>
      <c r="FDC55" s="115">
        <f t="shared" si="653"/>
        <v>0</v>
      </c>
      <c r="FDD55" s="115">
        <f t="shared" si="653"/>
        <v>0</v>
      </c>
      <c r="FDE55" s="115">
        <f t="shared" si="653"/>
        <v>0</v>
      </c>
      <c r="FDF55" s="115">
        <f t="shared" si="653"/>
        <v>0</v>
      </c>
      <c r="FDG55" s="115">
        <f t="shared" si="653"/>
        <v>0</v>
      </c>
      <c r="FDH55" s="115">
        <f t="shared" si="653"/>
        <v>0</v>
      </c>
      <c r="FDI55" s="115">
        <f t="shared" si="653"/>
        <v>0</v>
      </c>
      <c r="FDJ55" s="95">
        <f t="shared" ref="FDJ55:FDJ56" si="654">SUM(FCX55:FDI55)</f>
        <v>0</v>
      </c>
      <c r="FDK55" s="106" t="s">
        <v>848</v>
      </c>
      <c r="FDL55" s="105">
        <v>9491.7000000000007</v>
      </c>
      <c r="FDM55" s="90">
        <f t="shared" ref="FDM55:FDM56" si="655">SUM(FDL55/12)</f>
        <v>790.97500000000002</v>
      </c>
      <c r="FDN55" s="115">
        <v>0</v>
      </c>
      <c r="FDO55" s="115">
        <f t="shared" ref="FDO55:FDY56" si="656">FDN55</f>
        <v>0</v>
      </c>
      <c r="FDP55" s="115">
        <f t="shared" si="656"/>
        <v>0</v>
      </c>
      <c r="FDQ55" s="115">
        <f t="shared" si="656"/>
        <v>0</v>
      </c>
      <c r="FDR55" s="115">
        <f t="shared" si="656"/>
        <v>0</v>
      </c>
      <c r="FDS55" s="115">
        <f t="shared" si="656"/>
        <v>0</v>
      </c>
      <c r="FDT55" s="115">
        <f t="shared" si="656"/>
        <v>0</v>
      </c>
      <c r="FDU55" s="115">
        <f t="shared" si="656"/>
        <v>0</v>
      </c>
      <c r="FDV55" s="115">
        <f t="shared" si="656"/>
        <v>0</v>
      </c>
      <c r="FDW55" s="115">
        <f t="shared" si="656"/>
        <v>0</v>
      </c>
      <c r="FDX55" s="115">
        <f t="shared" si="656"/>
        <v>0</v>
      </c>
      <c r="FDY55" s="115">
        <f t="shared" si="656"/>
        <v>0</v>
      </c>
      <c r="FDZ55" s="95">
        <f t="shared" ref="FDZ55:FDZ56" si="657">SUM(FDN55:FDY55)</f>
        <v>0</v>
      </c>
      <c r="FEA55" s="106" t="s">
        <v>848</v>
      </c>
      <c r="FEB55" s="105">
        <v>9491.7000000000007</v>
      </c>
      <c r="FEC55" s="90">
        <f t="shared" ref="FEC55:FEC56" si="658">SUM(FEB55/12)</f>
        <v>790.97500000000002</v>
      </c>
      <c r="FED55" s="115">
        <v>0</v>
      </c>
      <c r="FEE55" s="115">
        <f t="shared" ref="FEE55:FEO56" si="659">FED55</f>
        <v>0</v>
      </c>
      <c r="FEF55" s="115">
        <f t="shared" si="659"/>
        <v>0</v>
      </c>
      <c r="FEG55" s="115">
        <f t="shared" si="659"/>
        <v>0</v>
      </c>
      <c r="FEH55" s="115">
        <f t="shared" si="659"/>
        <v>0</v>
      </c>
      <c r="FEI55" s="115">
        <f t="shared" si="659"/>
        <v>0</v>
      </c>
      <c r="FEJ55" s="115">
        <f t="shared" si="659"/>
        <v>0</v>
      </c>
      <c r="FEK55" s="115">
        <f t="shared" si="659"/>
        <v>0</v>
      </c>
      <c r="FEL55" s="115">
        <f t="shared" si="659"/>
        <v>0</v>
      </c>
      <c r="FEM55" s="115">
        <f t="shared" si="659"/>
        <v>0</v>
      </c>
      <c r="FEN55" s="115">
        <f t="shared" si="659"/>
        <v>0</v>
      </c>
      <c r="FEO55" s="115">
        <f t="shared" si="659"/>
        <v>0</v>
      </c>
      <c r="FEP55" s="95">
        <f t="shared" ref="FEP55:FEP56" si="660">SUM(FED55:FEO55)</f>
        <v>0</v>
      </c>
      <c r="FEQ55" s="106" t="s">
        <v>848</v>
      </c>
      <c r="FER55" s="105">
        <v>9491.7000000000007</v>
      </c>
      <c r="FES55" s="90">
        <f t="shared" ref="FES55:FES56" si="661">SUM(FER55/12)</f>
        <v>790.97500000000002</v>
      </c>
      <c r="FET55" s="115">
        <v>0</v>
      </c>
      <c r="FEU55" s="115">
        <f t="shared" ref="FEU55:FFE56" si="662">FET55</f>
        <v>0</v>
      </c>
      <c r="FEV55" s="115">
        <f t="shared" si="662"/>
        <v>0</v>
      </c>
      <c r="FEW55" s="115">
        <f t="shared" si="662"/>
        <v>0</v>
      </c>
      <c r="FEX55" s="115">
        <f t="shared" si="662"/>
        <v>0</v>
      </c>
      <c r="FEY55" s="115">
        <f t="shared" si="662"/>
        <v>0</v>
      </c>
      <c r="FEZ55" s="115">
        <f t="shared" si="662"/>
        <v>0</v>
      </c>
      <c r="FFA55" s="115">
        <f t="shared" si="662"/>
        <v>0</v>
      </c>
      <c r="FFB55" s="115">
        <f t="shared" si="662"/>
        <v>0</v>
      </c>
      <c r="FFC55" s="115">
        <f t="shared" si="662"/>
        <v>0</v>
      </c>
      <c r="FFD55" s="115">
        <f t="shared" si="662"/>
        <v>0</v>
      </c>
      <c r="FFE55" s="115">
        <f t="shared" si="662"/>
        <v>0</v>
      </c>
      <c r="FFF55" s="95">
        <f t="shared" ref="FFF55:FFF56" si="663">SUM(FET55:FFE55)</f>
        <v>0</v>
      </c>
      <c r="FFG55" s="106" t="s">
        <v>848</v>
      </c>
      <c r="FFH55" s="105">
        <v>9491.7000000000007</v>
      </c>
      <c r="FFI55" s="90">
        <f t="shared" ref="FFI55:FFI56" si="664">SUM(FFH55/12)</f>
        <v>790.97500000000002</v>
      </c>
      <c r="FFJ55" s="115">
        <v>0</v>
      </c>
      <c r="FFK55" s="115">
        <f t="shared" ref="FFK55:FFU56" si="665">FFJ55</f>
        <v>0</v>
      </c>
      <c r="FFL55" s="115">
        <f t="shared" si="665"/>
        <v>0</v>
      </c>
      <c r="FFM55" s="115">
        <f t="shared" si="665"/>
        <v>0</v>
      </c>
      <c r="FFN55" s="115">
        <f t="shared" si="665"/>
        <v>0</v>
      </c>
      <c r="FFO55" s="115">
        <f t="shared" si="665"/>
        <v>0</v>
      </c>
      <c r="FFP55" s="115">
        <f t="shared" si="665"/>
        <v>0</v>
      </c>
      <c r="FFQ55" s="115">
        <f t="shared" si="665"/>
        <v>0</v>
      </c>
      <c r="FFR55" s="115">
        <f t="shared" si="665"/>
        <v>0</v>
      </c>
      <c r="FFS55" s="115">
        <f t="shared" si="665"/>
        <v>0</v>
      </c>
      <c r="FFT55" s="115">
        <f t="shared" si="665"/>
        <v>0</v>
      </c>
      <c r="FFU55" s="115">
        <f t="shared" si="665"/>
        <v>0</v>
      </c>
      <c r="FFV55" s="95">
        <f t="shared" ref="FFV55:FFV56" si="666">SUM(FFJ55:FFU55)</f>
        <v>0</v>
      </c>
      <c r="FFW55" s="106" t="s">
        <v>848</v>
      </c>
      <c r="FFX55" s="105">
        <v>9491.7000000000007</v>
      </c>
      <c r="FFY55" s="90">
        <f t="shared" ref="FFY55:FFY56" si="667">SUM(FFX55/12)</f>
        <v>790.97500000000002</v>
      </c>
      <c r="FFZ55" s="115">
        <v>0</v>
      </c>
      <c r="FGA55" s="115">
        <f t="shared" ref="FGA55:FGK56" si="668">FFZ55</f>
        <v>0</v>
      </c>
      <c r="FGB55" s="115">
        <f t="shared" si="668"/>
        <v>0</v>
      </c>
      <c r="FGC55" s="115">
        <f t="shared" si="668"/>
        <v>0</v>
      </c>
      <c r="FGD55" s="115">
        <f t="shared" si="668"/>
        <v>0</v>
      </c>
      <c r="FGE55" s="115">
        <f t="shared" si="668"/>
        <v>0</v>
      </c>
      <c r="FGF55" s="115">
        <f t="shared" si="668"/>
        <v>0</v>
      </c>
      <c r="FGG55" s="115">
        <f t="shared" si="668"/>
        <v>0</v>
      </c>
      <c r="FGH55" s="115">
        <f t="shared" si="668"/>
        <v>0</v>
      </c>
      <c r="FGI55" s="115">
        <f t="shared" si="668"/>
        <v>0</v>
      </c>
      <c r="FGJ55" s="115">
        <f t="shared" si="668"/>
        <v>0</v>
      </c>
      <c r="FGK55" s="115">
        <f t="shared" si="668"/>
        <v>0</v>
      </c>
      <c r="FGL55" s="95">
        <f t="shared" ref="FGL55:FGL56" si="669">SUM(FFZ55:FGK55)</f>
        <v>0</v>
      </c>
      <c r="FGM55" s="106" t="s">
        <v>848</v>
      </c>
      <c r="FGN55" s="105">
        <v>9491.7000000000007</v>
      </c>
      <c r="FGO55" s="90">
        <f t="shared" ref="FGO55:FGO56" si="670">SUM(FGN55/12)</f>
        <v>790.97500000000002</v>
      </c>
      <c r="FGP55" s="115">
        <v>0</v>
      </c>
      <c r="FGQ55" s="115">
        <f t="shared" ref="FGQ55:FHA56" si="671">FGP55</f>
        <v>0</v>
      </c>
      <c r="FGR55" s="115">
        <f t="shared" si="671"/>
        <v>0</v>
      </c>
      <c r="FGS55" s="115">
        <f t="shared" si="671"/>
        <v>0</v>
      </c>
      <c r="FGT55" s="115">
        <f t="shared" si="671"/>
        <v>0</v>
      </c>
      <c r="FGU55" s="115">
        <f t="shared" si="671"/>
        <v>0</v>
      </c>
      <c r="FGV55" s="115">
        <f t="shared" si="671"/>
        <v>0</v>
      </c>
      <c r="FGW55" s="115">
        <f t="shared" si="671"/>
        <v>0</v>
      </c>
      <c r="FGX55" s="115">
        <f t="shared" si="671"/>
        <v>0</v>
      </c>
      <c r="FGY55" s="115">
        <f t="shared" si="671"/>
        <v>0</v>
      </c>
      <c r="FGZ55" s="115">
        <f t="shared" si="671"/>
        <v>0</v>
      </c>
      <c r="FHA55" s="115">
        <f t="shared" si="671"/>
        <v>0</v>
      </c>
      <c r="FHB55" s="95">
        <f t="shared" ref="FHB55:FHB56" si="672">SUM(FGP55:FHA55)</f>
        <v>0</v>
      </c>
      <c r="FHC55" s="106" t="s">
        <v>848</v>
      </c>
      <c r="FHD55" s="105">
        <v>9491.7000000000007</v>
      </c>
      <c r="FHE55" s="90">
        <f t="shared" ref="FHE55:FHE56" si="673">SUM(FHD55/12)</f>
        <v>790.97500000000002</v>
      </c>
      <c r="FHF55" s="115">
        <v>0</v>
      </c>
      <c r="FHG55" s="115">
        <f t="shared" ref="FHG55:FHQ56" si="674">FHF55</f>
        <v>0</v>
      </c>
      <c r="FHH55" s="115">
        <f t="shared" si="674"/>
        <v>0</v>
      </c>
      <c r="FHI55" s="115">
        <f t="shared" si="674"/>
        <v>0</v>
      </c>
      <c r="FHJ55" s="115">
        <f t="shared" si="674"/>
        <v>0</v>
      </c>
      <c r="FHK55" s="115">
        <f t="shared" si="674"/>
        <v>0</v>
      </c>
      <c r="FHL55" s="115">
        <f t="shared" si="674"/>
        <v>0</v>
      </c>
      <c r="FHM55" s="115">
        <f t="shared" si="674"/>
        <v>0</v>
      </c>
      <c r="FHN55" s="115">
        <f t="shared" si="674"/>
        <v>0</v>
      </c>
      <c r="FHO55" s="115">
        <f t="shared" si="674"/>
        <v>0</v>
      </c>
      <c r="FHP55" s="115">
        <f t="shared" si="674"/>
        <v>0</v>
      </c>
      <c r="FHQ55" s="115">
        <f t="shared" si="674"/>
        <v>0</v>
      </c>
      <c r="FHR55" s="95">
        <f t="shared" ref="FHR55:FHR56" si="675">SUM(FHF55:FHQ55)</f>
        <v>0</v>
      </c>
      <c r="FHS55" s="106" t="s">
        <v>848</v>
      </c>
      <c r="FHT55" s="105">
        <v>9491.7000000000007</v>
      </c>
      <c r="FHU55" s="90">
        <f t="shared" ref="FHU55:FHU56" si="676">SUM(FHT55/12)</f>
        <v>790.97500000000002</v>
      </c>
      <c r="FHV55" s="115">
        <v>0</v>
      </c>
      <c r="FHW55" s="115">
        <f t="shared" ref="FHW55:FIG56" si="677">FHV55</f>
        <v>0</v>
      </c>
      <c r="FHX55" s="115">
        <f t="shared" si="677"/>
        <v>0</v>
      </c>
      <c r="FHY55" s="115">
        <f t="shared" si="677"/>
        <v>0</v>
      </c>
      <c r="FHZ55" s="115">
        <f t="shared" si="677"/>
        <v>0</v>
      </c>
      <c r="FIA55" s="115">
        <f t="shared" si="677"/>
        <v>0</v>
      </c>
      <c r="FIB55" s="115">
        <f t="shared" si="677"/>
        <v>0</v>
      </c>
      <c r="FIC55" s="115">
        <f t="shared" si="677"/>
        <v>0</v>
      </c>
      <c r="FID55" s="115">
        <f t="shared" si="677"/>
        <v>0</v>
      </c>
      <c r="FIE55" s="115">
        <f t="shared" si="677"/>
        <v>0</v>
      </c>
      <c r="FIF55" s="115">
        <f t="shared" si="677"/>
        <v>0</v>
      </c>
      <c r="FIG55" s="115">
        <f t="shared" si="677"/>
        <v>0</v>
      </c>
      <c r="FIH55" s="95">
        <f t="shared" ref="FIH55:FIH56" si="678">SUM(FHV55:FIG55)</f>
        <v>0</v>
      </c>
      <c r="FII55" s="106" t="s">
        <v>848</v>
      </c>
      <c r="FIJ55" s="105">
        <v>9491.7000000000007</v>
      </c>
      <c r="FIK55" s="90">
        <f t="shared" ref="FIK55:FIK56" si="679">SUM(FIJ55/12)</f>
        <v>790.97500000000002</v>
      </c>
      <c r="FIL55" s="115">
        <v>0</v>
      </c>
      <c r="FIM55" s="115">
        <f t="shared" ref="FIM55:FIW56" si="680">FIL55</f>
        <v>0</v>
      </c>
      <c r="FIN55" s="115">
        <f t="shared" si="680"/>
        <v>0</v>
      </c>
      <c r="FIO55" s="115">
        <f t="shared" si="680"/>
        <v>0</v>
      </c>
      <c r="FIP55" s="115">
        <f t="shared" si="680"/>
        <v>0</v>
      </c>
      <c r="FIQ55" s="115">
        <f t="shared" si="680"/>
        <v>0</v>
      </c>
      <c r="FIR55" s="115">
        <f t="shared" si="680"/>
        <v>0</v>
      </c>
      <c r="FIS55" s="115">
        <f t="shared" si="680"/>
        <v>0</v>
      </c>
      <c r="FIT55" s="115">
        <f t="shared" si="680"/>
        <v>0</v>
      </c>
      <c r="FIU55" s="115">
        <f t="shared" si="680"/>
        <v>0</v>
      </c>
      <c r="FIV55" s="115">
        <f t="shared" si="680"/>
        <v>0</v>
      </c>
      <c r="FIW55" s="115">
        <f t="shared" si="680"/>
        <v>0</v>
      </c>
      <c r="FIX55" s="95">
        <f t="shared" ref="FIX55:FIX56" si="681">SUM(FIL55:FIW55)</f>
        <v>0</v>
      </c>
      <c r="FIY55" s="106" t="s">
        <v>848</v>
      </c>
      <c r="FIZ55" s="105">
        <v>9491.7000000000007</v>
      </c>
      <c r="FJA55" s="90">
        <f t="shared" ref="FJA55:FJA56" si="682">SUM(FIZ55/12)</f>
        <v>790.97500000000002</v>
      </c>
      <c r="FJB55" s="115">
        <v>0</v>
      </c>
      <c r="FJC55" s="115">
        <f t="shared" ref="FJC55:FJM56" si="683">FJB55</f>
        <v>0</v>
      </c>
      <c r="FJD55" s="115">
        <f t="shared" si="683"/>
        <v>0</v>
      </c>
      <c r="FJE55" s="115">
        <f t="shared" si="683"/>
        <v>0</v>
      </c>
      <c r="FJF55" s="115">
        <f t="shared" si="683"/>
        <v>0</v>
      </c>
      <c r="FJG55" s="115">
        <f t="shared" si="683"/>
        <v>0</v>
      </c>
      <c r="FJH55" s="115">
        <f t="shared" si="683"/>
        <v>0</v>
      </c>
      <c r="FJI55" s="115">
        <f t="shared" si="683"/>
        <v>0</v>
      </c>
      <c r="FJJ55" s="115">
        <f t="shared" si="683"/>
        <v>0</v>
      </c>
      <c r="FJK55" s="115">
        <f t="shared" si="683"/>
        <v>0</v>
      </c>
      <c r="FJL55" s="115">
        <f t="shared" si="683"/>
        <v>0</v>
      </c>
      <c r="FJM55" s="115">
        <f t="shared" si="683"/>
        <v>0</v>
      </c>
      <c r="FJN55" s="95">
        <f t="shared" ref="FJN55:FJN56" si="684">SUM(FJB55:FJM55)</f>
        <v>0</v>
      </c>
      <c r="FJO55" s="106" t="s">
        <v>848</v>
      </c>
      <c r="FJP55" s="105">
        <v>9491.7000000000007</v>
      </c>
      <c r="FJQ55" s="90">
        <f t="shared" ref="FJQ55:FJQ56" si="685">SUM(FJP55/12)</f>
        <v>790.97500000000002</v>
      </c>
      <c r="FJR55" s="115">
        <v>0</v>
      </c>
      <c r="FJS55" s="115">
        <f t="shared" ref="FJS55:FKC56" si="686">FJR55</f>
        <v>0</v>
      </c>
      <c r="FJT55" s="115">
        <f t="shared" si="686"/>
        <v>0</v>
      </c>
      <c r="FJU55" s="115">
        <f t="shared" si="686"/>
        <v>0</v>
      </c>
      <c r="FJV55" s="115">
        <f t="shared" si="686"/>
        <v>0</v>
      </c>
      <c r="FJW55" s="115">
        <f t="shared" si="686"/>
        <v>0</v>
      </c>
      <c r="FJX55" s="115">
        <f t="shared" si="686"/>
        <v>0</v>
      </c>
      <c r="FJY55" s="115">
        <f t="shared" si="686"/>
        <v>0</v>
      </c>
      <c r="FJZ55" s="115">
        <f t="shared" si="686"/>
        <v>0</v>
      </c>
      <c r="FKA55" s="115">
        <f t="shared" si="686"/>
        <v>0</v>
      </c>
      <c r="FKB55" s="115">
        <f t="shared" si="686"/>
        <v>0</v>
      </c>
      <c r="FKC55" s="115">
        <f t="shared" si="686"/>
        <v>0</v>
      </c>
      <c r="FKD55" s="95">
        <f t="shared" ref="FKD55:FKD56" si="687">SUM(FJR55:FKC55)</f>
        <v>0</v>
      </c>
      <c r="FKE55" s="106" t="s">
        <v>848</v>
      </c>
      <c r="FKF55" s="105">
        <v>9491.7000000000007</v>
      </c>
      <c r="FKG55" s="90">
        <f t="shared" ref="FKG55:FKG56" si="688">SUM(FKF55/12)</f>
        <v>790.97500000000002</v>
      </c>
      <c r="FKH55" s="115">
        <v>0</v>
      </c>
      <c r="FKI55" s="115">
        <f t="shared" ref="FKI55:FKS56" si="689">FKH55</f>
        <v>0</v>
      </c>
      <c r="FKJ55" s="115">
        <f t="shared" si="689"/>
        <v>0</v>
      </c>
      <c r="FKK55" s="115">
        <f t="shared" si="689"/>
        <v>0</v>
      </c>
      <c r="FKL55" s="115">
        <f t="shared" si="689"/>
        <v>0</v>
      </c>
      <c r="FKM55" s="115">
        <f t="shared" si="689"/>
        <v>0</v>
      </c>
      <c r="FKN55" s="115">
        <f t="shared" si="689"/>
        <v>0</v>
      </c>
      <c r="FKO55" s="115">
        <f t="shared" si="689"/>
        <v>0</v>
      </c>
      <c r="FKP55" s="115">
        <f t="shared" si="689"/>
        <v>0</v>
      </c>
      <c r="FKQ55" s="115">
        <f t="shared" si="689"/>
        <v>0</v>
      </c>
      <c r="FKR55" s="115">
        <f t="shared" si="689"/>
        <v>0</v>
      </c>
      <c r="FKS55" s="115">
        <f t="shared" si="689"/>
        <v>0</v>
      </c>
      <c r="FKT55" s="95">
        <f t="shared" ref="FKT55:FKT56" si="690">SUM(FKH55:FKS55)</f>
        <v>0</v>
      </c>
      <c r="FKU55" s="106" t="s">
        <v>848</v>
      </c>
      <c r="FKV55" s="105">
        <v>9491.7000000000007</v>
      </c>
      <c r="FKW55" s="90">
        <f t="shared" ref="FKW55:FKW56" si="691">SUM(FKV55/12)</f>
        <v>790.97500000000002</v>
      </c>
      <c r="FKX55" s="115">
        <v>0</v>
      </c>
      <c r="FKY55" s="115">
        <f t="shared" ref="FKY55:FLI56" si="692">FKX55</f>
        <v>0</v>
      </c>
      <c r="FKZ55" s="115">
        <f t="shared" si="692"/>
        <v>0</v>
      </c>
      <c r="FLA55" s="115">
        <f t="shared" si="692"/>
        <v>0</v>
      </c>
      <c r="FLB55" s="115">
        <f t="shared" si="692"/>
        <v>0</v>
      </c>
      <c r="FLC55" s="115">
        <f t="shared" si="692"/>
        <v>0</v>
      </c>
      <c r="FLD55" s="115">
        <f t="shared" si="692"/>
        <v>0</v>
      </c>
      <c r="FLE55" s="115">
        <f t="shared" si="692"/>
        <v>0</v>
      </c>
      <c r="FLF55" s="115">
        <f t="shared" si="692"/>
        <v>0</v>
      </c>
      <c r="FLG55" s="115">
        <f t="shared" si="692"/>
        <v>0</v>
      </c>
      <c r="FLH55" s="115">
        <f t="shared" si="692"/>
        <v>0</v>
      </c>
      <c r="FLI55" s="115">
        <f t="shared" si="692"/>
        <v>0</v>
      </c>
      <c r="FLJ55" s="95">
        <f t="shared" ref="FLJ55:FLJ56" si="693">SUM(FKX55:FLI55)</f>
        <v>0</v>
      </c>
      <c r="FLK55" s="106" t="s">
        <v>848</v>
      </c>
      <c r="FLL55" s="105">
        <v>9491.7000000000007</v>
      </c>
      <c r="FLM55" s="90">
        <f t="shared" ref="FLM55:FLM56" si="694">SUM(FLL55/12)</f>
        <v>790.97500000000002</v>
      </c>
      <c r="FLN55" s="115">
        <v>0</v>
      </c>
      <c r="FLO55" s="115">
        <f t="shared" ref="FLO55:FLY56" si="695">FLN55</f>
        <v>0</v>
      </c>
      <c r="FLP55" s="115">
        <f t="shared" si="695"/>
        <v>0</v>
      </c>
      <c r="FLQ55" s="115">
        <f t="shared" si="695"/>
        <v>0</v>
      </c>
      <c r="FLR55" s="115">
        <f t="shared" si="695"/>
        <v>0</v>
      </c>
      <c r="FLS55" s="115">
        <f t="shared" si="695"/>
        <v>0</v>
      </c>
      <c r="FLT55" s="115">
        <f t="shared" si="695"/>
        <v>0</v>
      </c>
      <c r="FLU55" s="115">
        <f t="shared" si="695"/>
        <v>0</v>
      </c>
      <c r="FLV55" s="115">
        <f t="shared" si="695"/>
        <v>0</v>
      </c>
      <c r="FLW55" s="115">
        <f t="shared" si="695"/>
        <v>0</v>
      </c>
      <c r="FLX55" s="115">
        <f t="shared" si="695"/>
        <v>0</v>
      </c>
      <c r="FLY55" s="115">
        <f t="shared" si="695"/>
        <v>0</v>
      </c>
      <c r="FLZ55" s="95">
        <f t="shared" ref="FLZ55:FLZ56" si="696">SUM(FLN55:FLY55)</f>
        <v>0</v>
      </c>
      <c r="FMA55" s="106" t="s">
        <v>848</v>
      </c>
      <c r="FMB55" s="105">
        <v>9491.7000000000007</v>
      </c>
      <c r="FMC55" s="90">
        <f t="shared" ref="FMC55:FMC56" si="697">SUM(FMB55/12)</f>
        <v>790.97500000000002</v>
      </c>
      <c r="FMD55" s="115">
        <v>0</v>
      </c>
      <c r="FME55" s="115">
        <f t="shared" ref="FME55:FMO56" si="698">FMD55</f>
        <v>0</v>
      </c>
      <c r="FMF55" s="115">
        <f t="shared" si="698"/>
        <v>0</v>
      </c>
      <c r="FMG55" s="115">
        <f t="shared" si="698"/>
        <v>0</v>
      </c>
      <c r="FMH55" s="115">
        <f t="shared" si="698"/>
        <v>0</v>
      </c>
      <c r="FMI55" s="115">
        <f t="shared" si="698"/>
        <v>0</v>
      </c>
      <c r="FMJ55" s="115">
        <f t="shared" si="698"/>
        <v>0</v>
      </c>
      <c r="FMK55" s="115">
        <f t="shared" si="698"/>
        <v>0</v>
      </c>
      <c r="FML55" s="115">
        <f t="shared" si="698"/>
        <v>0</v>
      </c>
      <c r="FMM55" s="115">
        <f t="shared" si="698"/>
        <v>0</v>
      </c>
      <c r="FMN55" s="115">
        <f t="shared" si="698"/>
        <v>0</v>
      </c>
      <c r="FMO55" s="115">
        <f t="shared" si="698"/>
        <v>0</v>
      </c>
      <c r="FMP55" s="95">
        <f t="shared" ref="FMP55:FMP56" si="699">SUM(FMD55:FMO55)</f>
        <v>0</v>
      </c>
      <c r="FMQ55" s="106" t="s">
        <v>848</v>
      </c>
      <c r="FMR55" s="105">
        <v>9491.7000000000007</v>
      </c>
      <c r="FMS55" s="90">
        <f t="shared" ref="FMS55:FMS56" si="700">SUM(FMR55/12)</f>
        <v>790.97500000000002</v>
      </c>
      <c r="FMT55" s="115">
        <v>0</v>
      </c>
      <c r="FMU55" s="115">
        <f t="shared" ref="FMU55:FNE56" si="701">FMT55</f>
        <v>0</v>
      </c>
      <c r="FMV55" s="115">
        <f t="shared" si="701"/>
        <v>0</v>
      </c>
      <c r="FMW55" s="115">
        <f t="shared" si="701"/>
        <v>0</v>
      </c>
      <c r="FMX55" s="115">
        <f t="shared" si="701"/>
        <v>0</v>
      </c>
      <c r="FMY55" s="115">
        <f t="shared" si="701"/>
        <v>0</v>
      </c>
      <c r="FMZ55" s="115">
        <f t="shared" si="701"/>
        <v>0</v>
      </c>
      <c r="FNA55" s="115">
        <f t="shared" si="701"/>
        <v>0</v>
      </c>
      <c r="FNB55" s="115">
        <f t="shared" si="701"/>
        <v>0</v>
      </c>
      <c r="FNC55" s="115">
        <f t="shared" si="701"/>
        <v>0</v>
      </c>
      <c r="FND55" s="115">
        <f t="shared" si="701"/>
        <v>0</v>
      </c>
      <c r="FNE55" s="115">
        <f t="shared" si="701"/>
        <v>0</v>
      </c>
      <c r="FNF55" s="95">
        <f t="shared" ref="FNF55:FNF56" si="702">SUM(FMT55:FNE55)</f>
        <v>0</v>
      </c>
      <c r="FNG55" s="106" t="s">
        <v>848</v>
      </c>
      <c r="FNH55" s="105">
        <v>9491.7000000000007</v>
      </c>
      <c r="FNI55" s="90">
        <f t="shared" ref="FNI55:FNI56" si="703">SUM(FNH55/12)</f>
        <v>790.97500000000002</v>
      </c>
      <c r="FNJ55" s="115">
        <v>0</v>
      </c>
      <c r="FNK55" s="115">
        <f t="shared" ref="FNK55:FNU56" si="704">FNJ55</f>
        <v>0</v>
      </c>
      <c r="FNL55" s="115">
        <f t="shared" si="704"/>
        <v>0</v>
      </c>
      <c r="FNM55" s="115">
        <f t="shared" si="704"/>
        <v>0</v>
      </c>
      <c r="FNN55" s="115">
        <f t="shared" si="704"/>
        <v>0</v>
      </c>
      <c r="FNO55" s="115">
        <f t="shared" si="704"/>
        <v>0</v>
      </c>
      <c r="FNP55" s="115">
        <f t="shared" si="704"/>
        <v>0</v>
      </c>
      <c r="FNQ55" s="115">
        <f t="shared" si="704"/>
        <v>0</v>
      </c>
      <c r="FNR55" s="115">
        <f t="shared" si="704"/>
        <v>0</v>
      </c>
      <c r="FNS55" s="115">
        <f t="shared" si="704"/>
        <v>0</v>
      </c>
      <c r="FNT55" s="115">
        <f t="shared" si="704"/>
        <v>0</v>
      </c>
      <c r="FNU55" s="115">
        <f t="shared" si="704"/>
        <v>0</v>
      </c>
      <c r="FNV55" s="95">
        <f t="shared" ref="FNV55:FNV56" si="705">SUM(FNJ55:FNU55)</f>
        <v>0</v>
      </c>
      <c r="FNW55" s="106" t="s">
        <v>848</v>
      </c>
      <c r="FNX55" s="105">
        <v>9491.7000000000007</v>
      </c>
      <c r="FNY55" s="90">
        <f t="shared" ref="FNY55:FNY56" si="706">SUM(FNX55/12)</f>
        <v>790.97500000000002</v>
      </c>
      <c r="FNZ55" s="115">
        <v>0</v>
      </c>
      <c r="FOA55" s="115">
        <f t="shared" ref="FOA55:FOK56" si="707">FNZ55</f>
        <v>0</v>
      </c>
      <c r="FOB55" s="115">
        <f t="shared" si="707"/>
        <v>0</v>
      </c>
      <c r="FOC55" s="115">
        <f t="shared" si="707"/>
        <v>0</v>
      </c>
      <c r="FOD55" s="115">
        <f t="shared" si="707"/>
        <v>0</v>
      </c>
      <c r="FOE55" s="115">
        <f t="shared" si="707"/>
        <v>0</v>
      </c>
      <c r="FOF55" s="115">
        <f t="shared" si="707"/>
        <v>0</v>
      </c>
      <c r="FOG55" s="115">
        <f t="shared" si="707"/>
        <v>0</v>
      </c>
      <c r="FOH55" s="115">
        <f t="shared" si="707"/>
        <v>0</v>
      </c>
      <c r="FOI55" s="115">
        <f t="shared" si="707"/>
        <v>0</v>
      </c>
      <c r="FOJ55" s="115">
        <f t="shared" si="707"/>
        <v>0</v>
      </c>
      <c r="FOK55" s="115">
        <f t="shared" si="707"/>
        <v>0</v>
      </c>
      <c r="FOL55" s="95">
        <f t="shared" ref="FOL55:FOL56" si="708">SUM(FNZ55:FOK55)</f>
        <v>0</v>
      </c>
      <c r="FOM55" s="106" t="s">
        <v>848</v>
      </c>
      <c r="FON55" s="105">
        <v>9491.7000000000007</v>
      </c>
      <c r="FOO55" s="90">
        <f t="shared" ref="FOO55:FOO56" si="709">SUM(FON55/12)</f>
        <v>790.97500000000002</v>
      </c>
      <c r="FOP55" s="115">
        <v>0</v>
      </c>
      <c r="FOQ55" s="115">
        <f t="shared" ref="FOQ55:FPA56" si="710">FOP55</f>
        <v>0</v>
      </c>
      <c r="FOR55" s="115">
        <f t="shared" si="710"/>
        <v>0</v>
      </c>
      <c r="FOS55" s="115">
        <f t="shared" si="710"/>
        <v>0</v>
      </c>
      <c r="FOT55" s="115">
        <f t="shared" si="710"/>
        <v>0</v>
      </c>
      <c r="FOU55" s="115">
        <f t="shared" si="710"/>
        <v>0</v>
      </c>
      <c r="FOV55" s="115">
        <f t="shared" si="710"/>
        <v>0</v>
      </c>
      <c r="FOW55" s="115">
        <f t="shared" si="710"/>
        <v>0</v>
      </c>
      <c r="FOX55" s="115">
        <f t="shared" si="710"/>
        <v>0</v>
      </c>
      <c r="FOY55" s="115">
        <f t="shared" si="710"/>
        <v>0</v>
      </c>
      <c r="FOZ55" s="115">
        <f t="shared" si="710"/>
        <v>0</v>
      </c>
      <c r="FPA55" s="115">
        <f t="shared" si="710"/>
        <v>0</v>
      </c>
      <c r="FPB55" s="95">
        <f t="shared" ref="FPB55:FPB56" si="711">SUM(FOP55:FPA55)</f>
        <v>0</v>
      </c>
      <c r="FPC55" s="106" t="s">
        <v>848</v>
      </c>
      <c r="FPD55" s="105">
        <v>9491.7000000000007</v>
      </c>
      <c r="FPE55" s="90">
        <f t="shared" ref="FPE55:FPE56" si="712">SUM(FPD55/12)</f>
        <v>790.97500000000002</v>
      </c>
      <c r="FPF55" s="115">
        <v>0</v>
      </c>
      <c r="FPG55" s="115">
        <f t="shared" ref="FPG55:FPQ56" si="713">FPF55</f>
        <v>0</v>
      </c>
      <c r="FPH55" s="115">
        <f t="shared" si="713"/>
        <v>0</v>
      </c>
      <c r="FPI55" s="115">
        <f t="shared" si="713"/>
        <v>0</v>
      </c>
      <c r="FPJ55" s="115">
        <f t="shared" si="713"/>
        <v>0</v>
      </c>
      <c r="FPK55" s="115">
        <f t="shared" si="713"/>
        <v>0</v>
      </c>
      <c r="FPL55" s="115">
        <f t="shared" si="713"/>
        <v>0</v>
      </c>
      <c r="FPM55" s="115">
        <f t="shared" si="713"/>
        <v>0</v>
      </c>
      <c r="FPN55" s="115">
        <f t="shared" si="713"/>
        <v>0</v>
      </c>
      <c r="FPO55" s="115">
        <f t="shared" si="713"/>
        <v>0</v>
      </c>
      <c r="FPP55" s="115">
        <f t="shared" si="713"/>
        <v>0</v>
      </c>
      <c r="FPQ55" s="115">
        <f t="shared" si="713"/>
        <v>0</v>
      </c>
      <c r="FPR55" s="95">
        <f t="shared" ref="FPR55:FPR56" si="714">SUM(FPF55:FPQ55)</f>
        <v>0</v>
      </c>
      <c r="FPS55" s="106" t="s">
        <v>848</v>
      </c>
      <c r="FPT55" s="105">
        <v>9491.7000000000007</v>
      </c>
      <c r="FPU55" s="90">
        <f t="shared" ref="FPU55:FPU56" si="715">SUM(FPT55/12)</f>
        <v>790.97500000000002</v>
      </c>
      <c r="FPV55" s="115">
        <v>0</v>
      </c>
      <c r="FPW55" s="115">
        <f t="shared" ref="FPW55:FQG56" si="716">FPV55</f>
        <v>0</v>
      </c>
      <c r="FPX55" s="115">
        <f t="shared" si="716"/>
        <v>0</v>
      </c>
      <c r="FPY55" s="115">
        <f t="shared" si="716"/>
        <v>0</v>
      </c>
      <c r="FPZ55" s="115">
        <f t="shared" si="716"/>
        <v>0</v>
      </c>
      <c r="FQA55" s="115">
        <f t="shared" si="716"/>
        <v>0</v>
      </c>
      <c r="FQB55" s="115">
        <f t="shared" si="716"/>
        <v>0</v>
      </c>
      <c r="FQC55" s="115">
        <f t="shared" si="716"/>
        <v>0</v>
      </c>
      <c r="FQD55" s="115">
        <f t="shared" si="716"/>
        <v>0</v>
      </c>
      <c r="FQE55" s="115">
        <f t="shared" si="716"/>
        <v>0</v>
      </c>
      <c r="FQF55" s="115">
        <f t="shared" si="716"/>
        <v>0</v>
      </c>
      <c r="FQG55" s="115">
        <f t="shared" si="716"/>
        <v>0</v>
      </c>
      <c r="FQH55" s="95">
        <f t="shared" ref="FQH55:FQH56" si="717">SUM(FPV55:FQG55)</f>
        <v>0</v>
      </c>
      <c r="FQI55" s="106" t="s">
        <v>848</v>
      </c>
      <c r="FQJ55" s="105">
        <v>9491.7000000000007</v>
      </c>
      <c r="FQK55" s="90">
        <f t="shared" ref="FQK55:FQK56" si="718">SUM(FQJ55/12)</f>
        <v>790.97500000000002</v>
      </c>
      <c r="FQL55" s="115">
        <v>0</v>
      </c>
      <c r="FQM55" s="115">
        <f t="shared" ref="FQM55:FQW56" si="719">FQL55</f>
        <v>0</v>
      </c>
      <c r="FQN55" s="115">
        <f t="shared" si="719"/>
        <v>0</v>
      </c>
      <c r="FQO55" s="115">
        <f t="shared" si="719"/>
        <v>0</v>
      </c>
      <c r="FQP55" s="115">
        <f t="shared" si="719"/>
        <v>0</v>
      </c>
      <c r="FQQ55" s="115">
        <f t="shared" si="719"/>
        <v>0</v>
      </c>
      <c r="FQR55" s="115">
        <f t="shared" si="719"/>
        <v>0</v>
      </c>
      <c r="FQS55" s="115">
        <f t="shared" si="719"/>
        <v>0</v>
      </c>
      <c r="FQT55" s="115">
        <f t="shared" si="719"/>
        <v>0</v>
      </c>
      <c r="FQU55" s="115">
        <f t="shared" si="719"/>
        <v>0</v>
      </c>
      <c r="FQV55" s="115">
        <f t="shared" si="719"/>
        <v>0</v>
      </c>
      <c r="FQW55" s="115">
        <f t="shared" si="719"/>
        <v>0</v>
      </c>
      <c r="FQX55" s="95">
        <f t="shared" ref="FQX55:FQX56" si="720">SUM(FQL55:FQW55)</f>
        <v>0</v>
      </c>
      <c r="FQY55" s="106" t="s">
        <v>848</v>
      </c>
      <c r="FQZ55" s="105">
        <v>9491.7000000000007</v>
      </c>
      <c r="FRA55" s="90">
        <f t="shared" ref="FRA55:FRA56" si="721">SUM(FQZ55/12)</f>
        <v>790.97500000000002</v>
      </c>
      <c r="FRB55" s="115">
        <v>0</v>
      </c>
      <c r="FRC55" s="115">
        <f t="shared" ref="FRC55:FRM56" si="722">FRB55</f>
        <v>0</v>
      </c>
      <c r="FRD55" s="115">
        <f t="shared" si="722"/>
        <v>0</v>
      </c>
      <c r="FRE55" s="115">
        <f t="shared" si="722"/>
        <v>0</v>
      </c>
      <c r="FRF55" s="115">
        <f t="shared" si="722"/>
        <v>0</v>
      </c>
      <c r="FRG55" s="115">
        <f t="shared" si="722"/>
        <v>0</v>
      </c>
      <c r="FRH55" s="115">
        <f t="shared" si="722"/>
        <v>0</v>
      </c>
      <c r="FRI55" s="115">
        <f t="shared" si="722"/>
        <v>0</v>
      </c>
      <c r="FRJ55" s="115">
        <f t="shared" si="722"/>
        <v>0</v>
      </c>
      <c r="FRK55" s="115">
        <f t="shared" si="722"/>
        <v>0</v>
      </c>
      <c r="FRL55" s="115">
        <f t="shared" si="722"/>
        <v>0</v>
      </c>
      <c r="FRM55" s="115">
        <f t="shared" si="722"/>
        <v>0</v>
      </c>
      <c r="FRN55" s="95">
        <f t="shared" ref="FRN55:FRN56" si="723">SUM(FRB55:FRM55)</f>
        <v>0</v>
      </c>
      <c r="FRO55" s="106" t="s">
        <v>848</v>
      </c>
      <c r="FRP55" s="105">
        <v>9491.7000000000007</v>
      </c>
      <c r="FRQ55" s="90">
        <f t="shared" ref="FRQ55:FRQ56" si="724">SUM(FRP55/12)</f>
        <v>790.97500000000002</v>
      </c>
      <c r="FRR55" s="115">
        <v>0</v>
      </c>
      <c r="FRS55" s="115">
        <f t="shared" ref="FRS55:FSC56" si="725">FRR55</f>
        <v>0</v>
      </c>
      <c r="FRT55" s="115">
        <f t="shared" si="725"/>
        <v>0</v>
      </c>
      <c r="FRU55" s="115">
        <f t="shared" si="725"/>
        <v>0</v>
      </c>
      <c r="FRV55" s="115">
        <f t="shared" si="725"/>
        <v>0</v>
      </c>
      <c r="FRW55" s="115">
        <f t="shared" si="725"/>
        <v>0</v>
      </c>
      <c r="FRX55" s="115">
        <f t="shared" si="725"/>
        <v>0</v>
      </c>
      <c r="FRY55" s="115">
        <f t="shared" si="725"/>
        <v>0</v>
      </c>
      <c r="FRZ55" s="115">
        <f t="shared" si="725"/>
        <v>0</v>
      </c>
      <c r="FSA55" s="115">
        <f t="shared" si="725"/>
        <v>0</v>
      </c>
      <c r="FSB55" s="115">
        <f t="shared" si="725"/>
        <v>0</v>
      </c>
      <c r="FSC55" s="115">
        <f t="shared" si="725"/>
        <v>0</v>
      </c>
      <c r="FSD55" s="95">
        <f t="shared" ref="FSD55:FSD56" si="726">SUM(FRR55:FSC55)</f>
        <v>0</v>
      </c>
      <c r="FSE55" s="106" t="s">
        <v>848</v>
      </c>
      <c r="FSF55" s="105">
        <v>9491.7000000000007</v>
      </c>
      <c r="FSG55" s="90">
        <f t="shared" ref="FSG55:FSG56" si="727">SUM(FSF55/12)</f>
        <v>790.97500000000002</v>
      </c>
      <c r="FSH55" s="115">
        <v>0</v>
      </c>
      <c r="FSI55" s="115">
        <f t="shared" ref="FSI55:FSS56" si="728">FSH55</f>
        <v>0</v>
      </c>
      <c r="FSJ55" s="115">
        <f t="shared" si="728"/>
        <v>0</v>
      </c>
      <c r="FSK55" s="115">
        <f t="shared" si="728"/>
        <v>0</v>
      </c>
      <c r="FSL55" s="115">
        <f t="shared" si="728"/>
        <v>0</v>
      </c>
      <c r="FSM55" s="115">
        <f t="shared" si="728"/>
        <v>0</v>
      </c>
      <c r="FSN55" s="115">
        <f t="shared" si="728"/>
        <v>0</v>
      </c>
      <c r="FSO55" s="115">
        <f t="shared" si="728"/>
        <v>0</v>
      </c>
      <c r="FSP55" s="115">
        <f t="shared" si="728"/>
        <v>0</v>
      </c>
      <c r="FSQ55" s="115">
        <f t="shared" si="728"/>
        <v>0</v>
      </c>
      <c r="FSR55" s="115">
        <f t="shared" si="728"/>
        <v>0</v>
      </c>
      <c r="FSS55" s="115">
        <f t="shared" si="728"/>
        <v>0</v>
      </c>
      <c r="FST55" s="95">
        <f t="shared" ref="FST55:FST56" si="729">SUM(FSH55:FSS55)</f>
        <v>0</v>
      </c>
      <c r="FSU55" s="106" t="s">
        <v>848</v>
      </c>
      <c r="FSV55" s="105">
        <v>9491.7000000000007</v>
      </c>
      <c r="FSW55" s="90">
        <f t="shared" ref="FSW55:FSW56" si="730">SUM(FSV55/12)</f>
        <v>790.97500000000002</v>
      </c>
      <c r="FSX55" s="115">
        <v>0</v>
      </c>
      <c r="FSY55" s="115">
        <f t="shared" ref="FSY55:FTI56" si="731">FSX55</f>
        <v>0</v>
      </c>
      <c r="FSZ55" s="115">
        <f t="shared" si="731"/>
        <v>0</v>
      </c>
      <c r="FTA55" s="115">
        <f t="shared" si="731"/>
        <v>0</v>
      </c>
      <c r="FTB55" s="115">
        <f t="shared" si="731"/>
        <v>0</v>
      </c>
      <c r="FTC55" s="115">
        <f t="shared" si="731"/>
        <v>0</v>
      </c>
      <c r="FTD55" s="115">
        <f t="shared" si="731"/>
        <v>0</v>
      </c>
      <c r="FTE55" s="115">
        <f t="shared" si="731"/>
        <v>0</v>
      </c>
      <c r="FTF55" s="115">
        <f t="shared" si="731"/>
        <v>0</v>
      </c>
      <c r="FTG55" s="115">
        <f t="shared" si="731"/>
        <v>0</v>
      </c>
      <c r="FTH55" s="115">
        <f t="shared" si="731"/>
        <v>0</v>
      </c>
      <c r="FTI55" s="115">
        <f t="shared" si="731"/>
        <v>0</v>
      </c>
      <c r="FTJ55" s="95">
        <f t="shared" ref="FTJ55:FTJ56" si="732">SUM(FSX55:FTI55)</f>
        <v>0</v>
      </c>
      <c r="FTK55" s="106" t="s">
        <v>848</v>
      </c>
      <c r="FTL55" s="105">
        <v>9491.7000000000007</v>
      </c>
      <c r="FTM55" s="90">
        <f t="shared" ref="FTM55:FTM56" si="733">SUM(FTL55/12)</f>
        <v>790.97500000000002</v>
      </c>
      <c r="FTN55" s="115">
        <v>0</v>
      </c>
      <c r="FTO55" s="115">
        <f t="shared" ref="FTO55:FTY56" si="734">FTN55</f>
        <v>0</v>
      </c>
      <c r="FTP55" s="115">
        <f t="shared" si="734"/>
        <v>0</v>
      </c>
      <c r="FTQ55" s="115">
        <f t="shared" si="734"/>
        <v>0</v>
      </c>
      <c r="FTR55" s="115">
        <f t="shared" si="734"/>
        <v>0</v>
      </c>
      <c r="FTS55" s="115">
        <f t="shared" si="734"/>
        <v>0</v>
      </c>
      <c r="FTT55" s="115">
        <f t="shared" si="734"/>
        <v>0</v>
      </c>
      <c r="FTU55" s="115">
        <f t="shared" si="734"/>
        <v>0</v>
      </c>
      <c r="FTV55" s="115">
        <f t="shared" si="734"/>
        <v>0</v>
      </c>
      <c r="FTW55" s="115">
        <f t="shared" si="734"/>
        <v>0</v>
      </c>
      <c r="FTX55" s="115">
        <f t="shared" si="734"/>
        <v>0</v>
      </c>
      <c r="FTY55" s="115">
        <f t="shared" si="734"/>
        <v>0</v>
      </c>
      <c r="FTZ55" s="95">
        <f t="shared" ref="FTZ55:FTZ56" si="735">SUM(FTN55:FTY55)</f>
        <v>0</v>
      </c>
      <c r="FUA55" s="106" t="s">
        <v>848</v>
      </c>
      <c r="FUB55" s="105">
        <v>9491.7000000000007</v>
      </c>
      <c r="FUC55" s="90">
        <f t="shared" ref="FUC55:FUC56" si="736">SUM(FUB55/12)</f>
        <v>790.97500000000002</v>
      </c>
      <c r="FUD55" s="115">
        <v>0</v>
      </c>
      <c r="FUE55" s="115">
        <f t="shared" ref="FUE55:FUO56" si="737">FUD55</f>
        <v>0</v>
      </c>
      <c r="FUF55" s="115">
        <f t="shared" si="737"/>
        <v>0</v>
      </c>
      <c r="FUG55" s="115">
        <f t="shared" si="737"/>
        <v>0</v>
      </c>
      <c r="FUH55" s="115">
        <f t="shared" si="737"/>
        <v>0</v>
      </c>
      <c r="FUI55" s="115">
        <f t="shared" si="737"/>
        <v>0</v>
      </c>
      <c r="FUJ55" s="115">
        <f t="shared" si="737"/>
        <v>0</v>
      </c>
      <c r="FUK55" s="115">
        <f t="shared" si="737"/>
        <v>0</v>
      </c>
      <c r="FUL55" s="115">
        <f t="shared" si="737"/>
        <v>0</v>
      </c>
      <c r="FUM55" s="115">
        <f t="shared" si="737"/>
        <v>0</v>
      </c>
      <c r="FUN55" s="115">
        <f t="shared" si="737"/>
        <v>0</v>
      </c>
      <c r="FUO55" s="115">
        <f t="shared" si="737"/>
        <v>0</v>
      </c>
      <c r="FUP55" s="95">
        <f t="shared" ref="FUP55:FUP56" si="738">SUM(FUD55:FUO55)</f>
        <v>0</v>
      </c>
      <c r="FUQ55" s="106" t="s">
        <v>848</v>
      </c>
      <c r="FUR55" s="105">
        <v>9491.7000000000007</v>
      </c>
      <c r="FUS55" s="90">
        <f t="shared" ref="FUS55:FUS56" si="739">SUM(FUR55/12)</f>
        <v>790.97500000000002</v>
      </c>
      <c r="FUT55" s="115">
        <v>0</v>
      </c>
      <c r="FUU55" s="115">
        <f t="shared" ref="FUU55:FVE56" si="740">FUT55</f>
        <v>0</v>
      </c>
      <c r="FUV55" s="115">
        <f t="shared" si="740"/>
        <v>0</v>
      </c>
      <c r="FUW55" s="115">
        <f t="shared" si="740"/>
        <v>0</v>
      </c>
      <c r="FUX55" s="115">
        <f t="shared" si="740"/>
        <v>0</v>
      </c>
      <c r="FUY55" s="115">
        <f t="shared" si="740"/>
        <v>0</v>
      </c>
      <c r="FUZ55" s="115">
        <f t="shared" si="740"/>
        <v>0</v>
      </c>
      <c r="FVA55" s="115">
        <f t="shared" si="740"/>
        <v>0</v>
      </c>
      <c r="FVB55" s="115">
        <f t="shared" si="740"/>
        <v>0</v>
      </c>
      <c r="FVC55" s="115">
        <f t="shared" si="740"/>
        <v>0</v>
      </c>
      <c r="FVD55" s="115">
        <f t="shared" si="740"/>
        <v>0</v>
      </c>
      <c r="FVE55" s="115">
        <f t="shared" si="740"/>
        <v>0</v>
      </c>
      <c r="FVF55" s="95">
        <f t="shared" ref="FVF55:FVF56" si="741">SUM(FUT55:FVE55)</f>
        <v>0</v>
      </c>
      <c r="FVG55" s="106" t="s">
        <v>848</v>
      </c>
      <c r="FVH55" s="105">
        <v>9491.7000000000007</v>
      </c>
      <c r="FVI55" s="90">
        <f t="shared" ref="FVI55:FVI56" si="742">SUM(FVH55/12)</f>
        <v>790.97500000000002</v>
      </c>
      <c r="FVJ55" s="115">
        <v>0</v>
      </c>
      <c r="FVK55" s="115">
        <f t="shared" ref="FVK55:FVU56" si="743">FVJ55</f>
        <v>0</v>
      </c>
      <c r="FVL55" s="115">
        <f t="shared" si="743"/>
        <v>0</v>
      </c>
      <c r="FVM55" s="115">
        <f t="shared" si="743"/>
        <v>0</v>
      </c>
      <c r="FVN55" s="115">
        <f t="shared" si="743"/>
        <v>0</v>
      </c>
      <c r="FVO55" s="115">
        <f t="shared" si="743"/>
        <v>0</v>
      </c>
      <c r="FVP55" s="115">
        <f t="shared" si="743"/>
        <v>0</v>
      </c>
      <c r="FVQ55" s="115">
        <f t="shared" si="743"/>
        <v>0</v>
      </c>
      <c r="FVR55" s="115">
        <f t="shared" si="743"/>
        <v>0</v>
      </c>
      <c r="FVS55" s="115">
        <f t="shared" si="743"/>
        <v>0</v>
      </c>
      <c r="FVT55" s="115">
        <f t="shared" si="743"/>
        <v>0</v>
      </c>
      <c r="FVU55" s="115">
        <f t="shared" si="743"/>
        <v>0</v>
      </c>
      <c r="FVV55" s="95">
        <f t="shared" ref="FVV55:FVV56" si="744">SUM(FVJ55:FVU55)</f>
        <v>0</v>
      </c>
      <c r="FVW55" s="106" t="s">
        <v>848</v>
      </c>
      <c r="FVX55" s="105">
        <v>9491.7000000000007</v>
      </c>
      <c r="FVY55" s="90">
        <f t="shared" ref="FVY55:FVY56" si="745">SUM(FVX55/12)</f>
        <v>790.97500000000002</v>
      </c>
      <c r="FVZ55" s="115">
        <v>0</v>
      </c>
      <c r="FWA55" s="115">
        <f t="shared" ref="FWA55:FWK56" si="746">FVZ55</f>
        <v>0</v>
      </c>
      <c r="FWB55" s="115">
        <f t="shared" si="746"/>
        <v>0</v>
      </c>
      <c r="FWC55" s="115">
        <f t="shared" si="746"/>
        <v>0</v>
      </c>
      <c r="FWD55" s="115">
        <f t="shared" si="746"/>
        <v>0</v>
      </c>
      <c r="FWE55" s="115">
        <f t="shared" si="746"/>
        <v>0</v>
      </c>
      <c r="FWF55" s="115">
        <f t="shared" si="746"/>
        <v>0</v>
      </c>
      <c r="FWG55" s="115">
        <f t="shared" si="746"/>
        <v>0</v>
      </c>
      <c r="FWH55" s="115">
        <f t="shared" si="746"/>
        <v>0</v>
      </c>
      <c r="FWI55" s="115">
        <f t="shared" si="746"/>
        <v>0</v>
      </c>
      <c r="FWJ55" s="115">
        <f t="shared" si="746"/>
        <v>0</v>
      </c>
      <c r="FWK55" s="115">
        <f t="shared" si="746"/>
        <v>0</v>
      </c>
      <c r="FWL55" s="95">
        <f t="shared" ref="FWL55:FWL56" si="747">SUM(FVZ55:FWK55)</f>
        <v>0</v>
      </c>
      <c r="FWM55" s="106" t="s">
        <v>848</v>
      </c>
      <c r="FWN55" s="105">
        <v>9491.7000000000007</v>
      </c>
      <c r="FWO55" s="90">
        <f t="shared" ref="FWO55:FWO56" si="748">SUM(FWN55/12)</f>
        <v>790.97500000000002</v>
      </c>
      <c r="FWP55" s="115">
        <v>0</v>
      </c>
      <c r="FWQ55" s="115">
        <f t="shared" ref="FWQ55:FXA56" si="749">FWP55</f>
        <v>0</v>
      </c>
      <c r="FWR55" s="115">
        <f t="shared" si="749"/>
        <v>0</v>
      </c>
      <c r="FWS55" s="115">
        <f t="shared" si="749"/>
        <v>0</v>
      </c>
      <c r="FWT55" s="115">
        <f t="shared" si="749"/>
        <v>0</v>
      </c>
      <c r="FWU55" s="115">
        <f t="shared" si="749"/>
        <v>0</v>
      </c>
      <c r="FWV55" s="115">
        <f t="shared" si="749"/>
        <v>0</v>
      </c>
      <c r="FWW55" s="115">
        <f t="shared" si="749"/>
        <v>0</v>
      </c>
      <c r="FWX55" s="115">
        <f t="shared" si="749"/>
        <v>0</v>
      </c>
      <c r="FWY55" s="115">
        <f t="shared" si="749"/>
        <v>0</v>
      </c>
      <c r="FWZ55" s="115">
        <f t="shared" si="749"/>
        <v>0</v>
      </c>
      <c r="FXA55" s="115">
        <f t="shared" si="749"/>
        <v>0</v>
      </c>
      <c r="FXB55" s="95">
        <f t="shared" ref="FXB55:FXB56" si="750">SUM(FWP55:FXA55)</f>
        <v>0</v>
      </c>
      <c r="FXC55" s="106" t="s">
        <v>848</v>
      </c>
      <c r="FXD55" s="105">
        <v>9491.7000000000007</v>
      </c>
      <c r="FXE55" s="90">
        <f t="shared" ref="FXE55:FXE56" si="751">SUM(FXD55/12)</f>
        <v>790.97500000000002</v>
      </c>
      <c r="FXF55" s="115">
        <v>0</v>
      </c>
      <c r="FXG55" s="115">
        <f t="shared" ref="FXG55:FXQ56" si="752">FXF55</f>
        <v>0</v>
      </c>
      <c r="FXH55" s="115">
        <f t="shared" si="752"/>
        <v>0</v>
      </c>
      <c r="FXI55" s="115">
        <f t="shared" si="752"/>
        <v>0</v>
      </c>
      <c r="FXJ55" s="115">
        <f t="shared" si="752"/>
        <v>0</v>
      </c>
      <c r="FXK55" s="115">
        <f t="shared" si="752"/>
        <v>0</v>
      </c>
      <c r="FXL55" s="115">
        <f t="shared" si="752"/>
        <v>0</v>
      </c>
      <c r="FXM55" s="115">
        <f t="shared" si="752"/>
        <v>0</v>
      </c>
      <c r="FXN55" s="115">
        <f t="shared" si="752"/>
        <v>0</v>
      </c>
      <c r="FXO55" s="115">
        <f t="shared" si="752"/>
        <v>0</v>
      </c>
      <c r="FXP55" s="115">
        <f t="shared" si="752"/>
        <v>0</v>
      </c>
      <c r="FXQ55" s="115">
        <f t="shared" si="752"/>
        <v>0</v>
      </c>
      <c r="FXR55" s="95">
        <f t="shared" ref="FXR55:FXR56" si="753">SUM(FXF55:FXQ55)</f>
        <v>0</v>
      </c>
      <c r="FXS55" s="106" t="s">
        <v>848</v>
      </c>
      <c r="FXT55" s="105">
        <v>9491.7000000000007</v>
      </c>
      <c r="FXU55" s="90">
        <f t="shared" ref="FXU55:FXU56" si="754">SUM(FXT55/12)</f>
        <v>790.97500000000002</v>
      </c>
      <c r="FXV55" s="115">
        <v>0</v>
      </c>
      <c r="FXW55" s="115">
        <f t="shared" ref="FXW55:FYG56" si="755">FXV55</f>
        <v>0</v>
      </c>
      <c r="FXX55" s="115">
        <f t="shared" si="755"/>
        <v>0</v>
      </c>
      <c r="FXY55" s="115">
        <f t="shared" si="755"/>
        <v>0</v>
      </c>
      <c r="FXZ55" s="115">
        <f t="shared" si="755"/>
        <v>0</v>
      </c>
      <c r="FYA55" s="115">
        <f t="shared" si="755"/>
        <v>0</v>
      </c>
      <c r="FYB55" s="115">
        <f t="shared" si="755"/>
        <v>0</v>
      </c>
      <c r="FYC55" s="115">
        <f t="shared" si="755"/>
        <v>0</v>
      </c>
      <c r="FYD55" s="115">
        <f t="shared" si="755"/>
        <v>0</v>
      </c>
      <c r="FYE55" s="115">
        <f t="shared" si="755"/>
        <v>0</v>
      </c>
      <c r="FYF55" s="115">
        <f t="shared" si="755"/>
        <v>0</v>
      </c>
      <c r="FYG55" s="115">
        <f t="shared" si="755"/>
        <v>0</v>
      </c>
      <c r="FYH55" s="95">
        <f t="shared" ref="FYH55:FYH56" si="756">SUM(FXV55:FYG55)</f>
        <v>0</v>
      </c>
      <c r="FYI55" s="106" t="s">
        <v>848</v>
      </c>
      <c r="FYJ55" s="105">
        <v>9491.7000000000007</v>
      </c>
      <c r="FYK55" s="90">
        <f t="shared" ref="FYK55:FYK56" si="757">SUM(FYJ55/12)</f>
        <v>790.97500000000002</v>
      </c>
      <c r="FYL55" s="115">
        <v>0</v>
      </c>
      <c r="FYM55" s="115">
        <f t="shared" ref="FYM55:FYW56" si="758">FYL55</f>
        <v>0</v>
      </c>
      <c r="FYN55" s="115">
        <f t="shared" si="758"/>
        <v>0</v>
      </c>
      <c r="FYO55" s="115">
        <f t="shared" si="758"/>
        <v>0</v>
      </c>
      <c r="FYP55" s="115">
        <f t="shared" si="758"/>
        <v>0</v>
      </c>
      <c r="FYQ55" s="115">
        <f t="shared" si="758"/>
        <v>0</v>
      </c>
      <c r="FYR55" s="115">
        <f t="shared" si="758"/>
        <v>0</v>
      </c>
      <c r="FYS55" s="115">
        <f t="shared" si="758"/>
        <v>0</v>
      </c>
      <c r="FYT55" s="115">
        <f t="shared" si="758"/>
        <v>0</v>
      </c>
      <c r="FYU55" s="115">
        <f t="shared" si="758"/>
        <v>0</v>
      </c>
      <c r="FYV55" s="115">
        <f t="shared" si="758"/>
        <v>0</v>
      </c>
      <c r="FYW55" s="115">
        <f t="shared" si="758"/>
        <v>0</v>
      </c>
      <c r="FYX55" s="95">
        <f t="shared" ref="FYX55:FYX56" si="759">SUM(FYL55:FYW55)</f>
        <v>0</v>
      </c>
      <c r="FYY55" s="106" t="s">
        <v>848</v>
      </c>
      <c r="FYZ55" s="105">
        <v>9491.7000000000007</v>
      </c>
      <c r="FZA55" s="90">
        <f t="shared" ref="FZA55:FZA56" si="760">SUM(FYZ55/12)</f>
        <v>790.97500000000002</v>
      </c>
      <c r="FZB55" s="115">
        <v>0</v>
      </c>
      <c r="FZC55" s="115">
        <f t="shared" ref="FZC55:FZM56" si="761">FZB55</f>
        <v>0</v>
      </c>
      <c r="FZD55" s="115">
        <f t="shared" si="761"/>
        <v>0</v>
      </c>
      <c r="FZE55" s="115">
        <f t="shared" si="761"/>
        <v>0</v>
      </c>
      <c r="FZF55" s="115">
        <f t="shared" si="761"/>
        <v>0</v>
      </c>
      <c r="FZG55" s="115">
        <f t="shared" si="761"/>
        <v>0</v>
      </c>
      <c r="FZH55" s="115">
        <f t="shared" si="761"/>
        <v>0</v>
      </c>
      <c r="FZI55" s="115">
        <f t="shared" si="761"/>
        <v>0</v>
      </c>
      <c r="FZJ55" s="115">
        <f t="shared" si="761"/>
        <v>0</v>
      </c>
      <c r="FZK55" s="115">
        <f t="shared" si="761"/>
        <v>0</v>
      </c>
      <c r="FZL55" s="115">
        <f t="shared" si="761"/>
        <v>0</v>
      </c>
      <c r="FZM55" s="115">
        <f t="shared" si="761"/>
        <v>0</v>
      </c>
      <c r="FZN55" s="95">
        <f t="shared" ref="FZN55:FZN56" si="762">SUM(FZB55:FZM55)</f>
        <v>0</v>
      </c>
      <c r="FZO55" s="106" t="s">
        <v>848</v>
      </c>
      <c r="FZP55" s="105">
        <v>9491.7000000000007</v>
      </c>
      <c r="FZQ55" s="90">
        <f t="shared" ref="FZQ55:FZQ56" si="763">SUM(FZP55/12)</f>
        <v>790.97500000000002</v>
      </c>
      <c r="FZR55" s="115">
        <v>0</v>
      </c>
      <c r="FZS55" s="115">
        <f t="shared" ref="FZS55:GAC56" si="764">FZR55</f>
        <v>0</v>
      </c>
      <c r="FZT55" s="115">
        <f t="shared" si="764"/>
        <v>0</v>
      </c>
      <c r="FZU55" s="115">
        <f t="shared" si="764"/>
        <v>0</v>
      </c>
      <c r="FZV55" s="115">
        <f t="shared" si="764"/>
        <v>0</v>
      </c>
      <c r="FZW55" s="115">
        <f t="shared" si="764"/>
        <v>0</v>
      </c>
      <c r="FZX55" s="115">
        <f t="shared" si="764"/>
        <v>0</v>
      </c>
      <c r="FZY55" s="115">
        <f t="shared" si="764"/>
        <v>0</v>
      </c>
      <c r="FZZ55" s="115">
        <f t="shared" si="764"/>
        <v>0</v>
      </c>
      <c r="GAA55" s="115">
        <f t="shared" si="764"/>
        <v>0</v>
      </c>
      <c r="GAB55" s="115">
        <f t="shared" si="764"/>
        <v>0</v>
      </c>
      <c r="GAC55" s="115">
        <f t="shared" si="764"/>
        <v>0</v>
      </c>
      <c r="GAD55" s="95">
        <f t="shared" ref="GAD55:GAD56" si="765">SUM(FZR55:GAC55)</f>
        <v>0</v>
      </c>
      <c r="GAE55" s="106" t="s">
        <v>848</v>
      </c>
      <c r="GAF55" s="105">
        <v>9491.7000000000007</v>
      </c>
      <c r="GAG55" s="90">
        <f t="shared" ref="GAG55:GAG56" si="766">SUM(GAF55/12)</f>
        <v>790.97500000000002</v>
      </c>
      <c r="GAH55" s="115">
        <v>0</v>
      </c>
      <c r="GAI55" s="115">
        <f t="shared" ref="GAI55:GAS56" si="767">GAH55</f>
        <v>0</v>
      </c>
      <c r="GAJ55" s="115">
        <f t="shared" si="767"/>
        <v>0</v>
      </c>
      <c r="GAK55" s="115">
        <f t="shared" si="767"/>
        <v>0</v>
      </c>
      <c r="GAL55" s="115">
        <f t="shared" si="767"/>
        <v>0</v>
      </c>
      <c r="GAM55" s="115">
        <f t="shared" si="767"/>
        <v>0</v>
      </c>
      <c r="GAN55" s="115">
        <f t="shared" si="767"/>
        <v>0</v>
      </c>
      <c r="GAO55" s="115">
        <f t="shared" si="767"/>
        <v>0</v>
      </c>
      <c r="GAP55" s="115">
        <f t="shared" si="767"/>
        <v>0</v>
      </c>
      <c r="GAQ55" s="115">
        <f t="shared" si="767"/>
        <v>0</v>
      </c>
      <c r="GAR55" s="115">
        <f t="shared" si="767"/>
        <v>0</v>
      </c>
      <c r="GAS55" s="115">
        <f t="shared" si="767"/>
        <v>0</v>
      </c>
      <c r="GAT55" s="95">
        <f t="shared" ref="GAT55:GAT56" si="768">SUM(GAH55:GAS55)</f>
        <v>0</v>
      </c>
      <c r="GAU55" s="106" t="s">
        <v>848</v>
      </c>
      <c r="GAV55" s="105">
        <v>9491.7000000000007</v>
      </c>
      <c r="GAW55" s="90">
        <f t="shared" ref="GAW55:GAW56" si="769">SUM(GAV55/12)</f>
        <v>790.97500000000002</v>
      </c>
      <c r="GAX55" s="115">
        <v>0</v>
      </c>
      <c r="GAY55" s="115">
        <f t="shared" ref="GAY55:GBI56" si="770">GAX55</f>
        <v>0</v>
      </c>
      <c r="GAZ55" s="115">
        <f t="shared" si="770"/>
        <v>0</v>
      </c>
      <c r="GBA55" s="115">
        <f t="shared" si="770"/>
        <v>0</v>
      </c>
      <c r="GBB55" s="115">
        <f t="shared" si="770"/>
        <v>0</v>
      </c>
      <c r="GBC55" s="115">
        <f t="shared" si="770"/>
        <v>0</v>
      </c>
      <c r="GBD55" s="115">
        <f t="shared" si="770"/>
        <v>0</v>
      </c>
      <c r="GBE55" s="115">
        <f t="shared" si="770"/>
        <v>0</v>
      </c>
      <c r="GBF55" s="115">
        <f t="shared" si="770"/>
        <v>0</v>
      </c>
      <c r="GBG55" s="115">
        <f t="shared" si="770"/>
        <v>0</v>
      </c>
      <c r="GBH55" s="115">
        <f t="shared" si="770"/>
        <v>0</v>
      </c>
      <c r="GBI55" s="115">
        <f t="shared" si="770"/>
        <v>0</v>
      </c>
      <c r="GBJ55" s="95">
        <f t="shared" ref="GBJ55:GBJ56" si="771">SUM(GAX55:GBI55)</f>
        <v>0</v>
      </c>
      <c r="GBK55" s="106" t="s">
        <v>848</v>
      </c>
      <c r="GBL55" s="105">
        <v>9491.7000000000007</v>
      </c>
      <c r="GBM55" s="90">
        <f t="shared" ref="GBM55:GBM56" si="772">SUM(GBL55/12)</f>
        <v>790.97500000000002</v>
      </c>
      <c r="GBN55" s="115">
        <v>0</v>
      </c>
      <c r="GBO55" s="115">
        <f t="shared" ref="GBO55:GBY56" si="773">GBN55</f>
        <v>0</v>
      </c>
      <c r="GBP55" s="115">
        <f t="shared" si="773"/>
        <v>0</v>
      </c>
      <c r="GBQ55" s="115">
        <f t="shared" si="773"/>
        <v>0</v>
      </c>
      <c r="GBR55" s="115">
        <f t="shared" si="773"/>
        <v>0</v>
      </c>
      <c r="GBS55" s="115">
        <f t="shared" si="773"/>
        <v>0</v>
      </c>
      <c r="GBT55" s="115">
        <f t="shared" si="773"/>
        <v>0</v>
      </c>
      <c r="GBU55" s="115">
        <f t="shared" si="773"/>
        <v>0</v>
      </c>
      <c r="GBV55" s="115">
        <f t="shared" si="773"/>
        <v>0</v>
      </c>
      <c r="GBW55" s="115">
        <f t="shared" si="773"/>
        <v>0</v>
      </c>
      <c r="GBX55" s="115">
        <f t="shared" si="773"/>
        <v>0</v>
      </c>
      <c r="GBY55" s="115">
        <f t="shared" si="773"/>
        <v>0</v>
      </c>
      <c r="GBZ55" s="95">
        <f t="shared" ref="GBZ55:GBZ56" si="774">SUM(GBN55:GBY55)</f>
        <v>0</v>
      </c>
      <c r="GCA55" s="106" t="s">
        <v>848</v>
      </c>
      <c r="GCB55" s="105">
        <v>9491.7000000000007</v>
      </c>
      <c r="GCC55" s="90">
        <f t="shared" ref="GCC55:GCC56" si="775">SUM(GCB55/12)</f>
        <v>790.97500000000002</v>
      </c>
      <c r="GCD55" s="115">
        <v>0</v>
      </c>
      <c r="GCE55" s="115">
        <f t="shared" ref="GCE55:GCO56" si="776">GCD55</f>
        <v>0</v>
      </c>
      <c r="GCF55" s="115">
        <f t="shared" si="776"/>
        <v>0</v>
      </c>
      <c r="GCG55" s="115">
        <f t="shared" si="776"/>
        <v>0</v>
      </c>
      <c r="GCH55" s="115">
        <f t="shared" si="776"/>
        <v>0</v>
      </c>
      <c r="GCI55" s="115">
        <f t="shared" si="776"/>
        <v>0</v>
      </c>
      <c r="GCJ55" s="115">
        <f t="shared" si="776"/>
        <v>0</v>
      </c>
      <c r="GCK55" s="115">
        <f t="shared" si="776"/>
        <v>0</v>
      </c>
      <c r="GCL55" s="115">
        <f t="shared" si="776"/>
        <v>0</v>
      </c>
      <c r="GCM55" s="115">
        <f t="shared" si="776"/>
        <v>0</v>
      </c>
      <c r="GCN55" s="115">
        <f t="shared" si="776"/>
        <v>0</v>
      </c>
      <c r="GCO55" s="115">
        <f t="shared" si="776"/>
        <v>0</v>
      </c>
      <c r="GCP55" s="95">
        <f t="shared" ref="GCP55:GCP56" si="777">SUM(GCD55:GCO55)</f>
        <v>0</v>
      </c>
      <c r="GCQ55" s="106" t="s">
        <v>848</v>
      </c>
      <c r="GCR55" s="105">
        <v>9491.7000000000007</v>
      </c>
      <c r="GCS55" s="90">
        <f t="shared" ref="GCS55:GCS56" si="778">SUM(GCR55/12)</f>
        <v>790.97500000000002</v>
      </c>
      <c r="GCT55" s="115">
        <v>0</v>
      </c>
      <c r="GCU55" s="115">
        <f t="shared" ref="GCU55:GDE56" si="779">GCT55</f>
        <v>0</v>
      </c>
      <c r="GCV55" s="115">
        <f t="shared" si="779"/>
        <v>0</v>
      </c>
      <c r="GCW55" s="115">
        <f t="shared" si="779"/>
        <v>0</v>
      </c>
      <c r="GCX55" s="115">
        <f t="shared" si="779"/>
        <v>0</v>
      </c>
      <c r="GCY55" s="115">
        <f t="shared" si="779"/>
        <v>0</v>
      </c>
      <c r="GCZ55" s="115">
        <f t="shared" si="779"/>
        <v>0</v>
      </c>
      <c r="GDA55" s="115">
        <f t="shared" si="779"/>
        <v>0</v>
      </c>
      <c r="GDB55" s="115">
        <f t="shared" si="779"/>
        <v>0</v>
      </c>
      <c r="GDC55" s="115">
        <f t="shared" si="779"/>
        <v>0</v>
      </c>
      <c r="GDD55" s="115">
        <f t="shared" si="779"/>
        <v>0</v>
      </c>
      <c r="GDE55" s="115">
        <f t="shared" si="779"/>
        <v>0</v>
      </c>
      <c r="GDF55" s="95">
        <f t="shared" ref="GDF55:GDF56" si="780">SUM(GCT55:GDE55)</f>
        <v>0</v>
      </c>
      <c r="GDG55" s="106" t="s">
        <v>848</v>
      </c>
      <c r="GDH55" s="105">
        <v>9491.7000000000007</v>
      </c>
      <c r="GDI55" s="90">
        <f t="shared" ref="GDI55:GDI56" si="781">SUM(GDH55/12)</f>
        <v>790.97500000000002</v>
      </c>
      <c r="GDJ55" s="115">
        <v>0</v>
      </c>
      <c r="GDK55" s="115">
        <f t="shared" ref="GDK55:GDU56" si="782">GDJ55</f>
        <v>0</v>
      </c>
      <c r="GDL55" s="115">
        <f t="shared" si="782"/>
        <v>0</v>
      </c>
      <c r="GDM55" s="115">
        <f t="shared" si="782"/>
        <v>0</v>
      </c>
      <c r="GDN55" s="115">
        <f t="shared" si="782"/>
        <v>0</v>
      </c>
      <c r="GDO55" s="115">
        <f t="shared" si="782"/>
        <v>0</v>
      </c>
      <c r="GDP55" s="115">
        <f t="shared" si="782"/>
        <v>0</v>
      </c>
      <c r="GDQ55" s="115">
        <f t="shared" si="782"/>
        <v>0</v>
      </c>
      <c r="GDR55" s="115">
        <f t="shared" si="782"/>
        <v>0</v>
      </c>
      <c r="GDS55" s="115">
        <f t="shared" si="782"/>
        <v>0</v>
      </c>
      <c r="GDT55" s="115">
        <f t="shared" si="782"/>
        <v>0</v>
      </c>
      <c r="GDU55" s="115">
        <f t="shared" si="782"/>
        <v>0</v>
      </c>
      <c r="GDV55" s="95">
        <f t="shared" ref="GDV55:GDV56" si="783">SUM(GDJ55:GDU55)</f>
        <v>0</v>
      </c>
      <c r="GDW55" s="106" t="s">
        <v>848</v>
      </c>
      <c r="GDX55" s="105">
        <v>9491.7000000000007</v>
      </c>
      <c r="GDY55" s="90">
        <f t="shared" ref="GDY55:GDY56" si="784">SUM(GDX55/12)</f>
        <v>790.97500000000002</v>
      </c>
      <c r="GDZ55" s="115">
        <v>0</v>
      </c>
      <c r="GEA55" s="115">
        <f t="shared" ref="GEA55:GEK56" si="785">GDZ55</f>
        <v>0</v>
      </c>
      <c r="GEB55" s="115">
        <f t="shared" si="785"/>
        <v>0</v>
      </c>
      <c r="GEC55" s="115">
        <f t="shared" si="785"/>
        <v>0</v>
      </c>
      <c r="GED55" s="115">
        <f t="shared" si="785"/>
        <v>0</v>
      </c>
      <c r="GEE55" s="115">
        <f t="shared" si="785"/>
        <v>0</v>
      </c>
      <c r="GEF55" s="115">
        <f t="shared" si="785"/>
        <v>0</v>
      </c>
      <c r="GEG55" s="115">
        <f t="shared" si="785"/>
        <v>0</v>
      </c>
      <c r="GEH55" s="115">
        <f t="shared" si="785"/>
        <v>0</v>
      </c>
      <c r="GEI55" s="115">
        <f t="shared" si="785"/>
        <v>0</v>
      </c>
      <c r="GEJ55" s="115">
        <f t="shared" si="785"/>
        <v>0</v>
      </c>
      <c r="GEK55" s="115">
        <f t="shared" si="785"/>
        <v>0</v>
      </c>
      <c r="GEL55" s="95">
        <f t="shared" ref="GEL55:GEL56" si="786">SUM(GDZ55:GEK55)</f>
        <v>0</v>
      </c>
      <c r="GEM55" s="106" t="s">
        <v>848</v>
      </c>
      <c r="GEN55" s="105">
        <v>9491.7000000000007</v>
      </c>
      <c r="GEO55" s="90">
        <f t="shared" ref="GEO55:GEO56" si="787">SUM(GEN55/12)</f>
        <v>790.97500000000002</v>
      </c>
      <c r="GEP55" s="115">
        <v>0</v>
      </c>
      <c r="GEQ55" s="115">
        <f t="shared" ref="GEQ55:GFA56" si="788">GEP55</f>
        <v>0</v>
      </c>
      <c r="GER55" s="115">
        <f t="shared" si="788"/>
        <v>0</v>
      </c>
      <c r="GES55" s="115">
        <f t="shared" si="788"/>
        <v>0</v>
      </c>
      <c r="GET55" s="115">
        <f t="shared" si="788"/>
        <v>0</v>
      </c>
      <c r="GEU55" s="115">
        <f t="shared" si="788"/>
        <v>0</v>
      </c>
      <c r="GEV55" s="115">
        <f t="shared" si="788"/>
        <v>0</v>
      </c>
      <c r="GEW55" s="115">
        <f t="shared" si="788"/>
        <v>0</v>
      </c>
      <c r="GEX55" s="115">
        <f t="shared" si="788"/>
        <v>0</v>
      </c>
      <c r="GEY55" s="115">
        <f t="shared" si="788"/>
        <v>0</v>
      </c>
      <c r="GEZ55" s="115">
        <f t="shared" si="788"/>
        <v>0</v>
      </c>
      <c r="GFA55" s="115">
        <f t="shared" si="788"/>
        <v>0</v>
      </c>
      <c r="GFB55" s="95">
        <f t="shared" ref="GFB55:GFB56" si="789">SUM(GEP55:GFA55)</f>
        <v>0</v>
      </c>
      <c r="GFC55" s="106" t="s">
        <v>848</v>
      </c>
      <c r="GFD55" s="105">
        <v>9491.7000000000007</v>
      </c>
      <c r="GFE55" s="90">
        <f t="shared" ref="GFE55:GFE56" si="790">SUM(GFD55/12)</f>
        <v>790.97500000000002</v>
      </c>
      <c r="GFF55" s="115">
        <v>0</v>
      </c>
      <c r="GFG55" s="115">
        <f t="shared" ref="GFG55:GFQ56" si="791">GFF55</f>
        <v>0</v>
      </c>
      <c r="GFH55" s="115">
        <f t="shared" si="791"/>
        <v>0</v>
      </c>
      <c r="GFI55" s="115">
        <f t="shared" si="791"/>
        <v>0</v>
      </c>
      <c r="GFJ55" s="115">
        <f t="shared" si="791"/>
        <v>0</v>
      </c>
      <c r="GFK55" s="115">
        <f t="shared" si="791"/>
        <v>0</v>
      </c>
      <c r="GFL55" s="115">
        <f t="shared" si="791"/>
        <v>0</v>
      </c>
      <c r="GFM55" s="115">
        <f t="shared" si="791"/>
        <v>0</v>
      </c>
      <c r="GFN55" s="115">
        <f t="shared" si="791"/>
        <v>0</v>
      </c>
      <c r="GFO55" s="115">
        <f t="shared" si="791"/>
        <v>0</v>
      </c>
      <c r="GFP55" s="115">
        <f t="shared" si="791"/>
        <v>0</v>
      </c>
      <c r="GFQ55" s="115">
        <f t="shared" si="791"/>
        <v>0</v>
      </c>
      <c r="GFR55" s="95">
        <f t="shared" ref="GFR55:GFR56" si="792">SUM(GFF55:GFQ55)</f>
        <v>0</v>
      </c>
      <c r="GFS55" s="106" t="s">
        <v>848</v>
      </c>
      <c r="GFT55" s="105">
        <v>9491.7000000000007</v>
      </c>
      <c r="GFU55" s="90">
        <f t="shared" ref="GFU55:GFU56" si="793">SUM(GFT55/12)</f>
        <v>790.97500000000002</v>
      </c>
      <c r="GFV55" s="115">
        <v>0</v>
      </c>
      <c r="GFW55" s="115">
        <f t="shared" ref="GFW55:GGG56" si="794">GFV55</f>
        <v>0</v>
      </c>
      <c r="GFX55" s="115">
        <f t="shared" si="794"/>
        <v>0</v>
      </c>
      <c r="GFY55" s="115">
        <f t="shared" si="794"/>
        <v>0</v>
      </c>
      <c r="GFZ55" s="115">
        <f t="shared" si="794"/>
        <v>0</v>
      </c>
      <c r="GGA55" s="115">
        <f t="shared" si="794"/>
        <v>0</v>
      </c>
      <c r="GGB55" s="115">
        <f t="shared" si="794"/>
        <v>0</v>
      </c>
      <c r="GGC55" s="115">
        <f t="shared" si="794"/>
        <v>0</v>
      </c>
      <c r="GGD55" s="115">
        <f t="shared" si="794"/>
        <v>0</v>
      </c>
      <c r="GGE55" s="115">
        <f t="shared" si="794"/>
        <v>0</v>
      </c>
      <c r="GGF55" s="115">
        <f t="shared" si="794"/>
        <v>0</v>
      </c>
      <c r="GGG55" s="115">
        <f t="shared" si="794"/>
        <v>0</v>
      </c>
      <c r="GGH55" s="95">
        <f t="shared" ref="GGH55:GGH56" si="795">SUM(GFV55:GGG55)</f>
        <v>0</v>
      </c>
      <c r="GGI55" s="106" t="s">
        <v>848</v>
      </c>
      <c r="GGJ55" s="105">
        <v>9491.7000000000007</v>
      </c>
      <c r="GGK55" s="90">
        <f t="shared" ref="GGK55:GGK56" si="796">SUM(GGJ55/12)</f>
        <v>790.97500000000002</v>
      </c>
      <c r="GGL55" s="115">
        <v>0</v>
      </c>
      <c r="GGM55" s="115">
        <f t="shared" ref="GGM55:GGW56" si="797">GGL55</f>
        <v>0</v>
      </c>
      <c r="GGN55" s="115">
        <f t="shared" si="797"/>
        <v>0</v>
      </c>
      <c r="GGO55" s="115">
        <f t="shared" si="797"/>
        <v>0</v>
      </c>
      <c r="GGP55" s="115">
        <f t="shared" si="797"/>
        <v>0</v>
      </c>
      <c r="GGQ55" s="115">
        <f t="shared" si="797"/>
        <v>0</v>
      </c>
      <c r="GGR55" s="115">
        <f t="shared" si="797"/>
        <v>0</v>
      </c>
      <c r="GGS55" s="115">
        <f t="shared" si="797"/>
        <v>0</v>
      </c>
      <c r="GGT55" s="115">
        <f t="shared" si="797"/>
        <v>0</v>
      </c>
      <c r="GGU55" s="115">
        <f t="shared" si="797"/>
        <v>0</v>
      </c>
      <c r="GGV55" s="115">
        <f t="shared" si="797"/>
        <v>0</v>
      </c>
      <c r="GGW55" s="115">
        <f t="shared" si="797"/>
        <v>0</v>
      </c>
      <c r="GGX55" s="95">
        <f t="shared" ref="GGX55:GGX56" si="798">SUM(GGL55:GGW55)</f>
        <v>0</v>
      </c>
      <c r="GGY55" s="106" t="s">
        <v>848</v>
      </c>
      <c r="GGZ55" s="105">
        <v>9491.7000000000007</v>
      </c>
      <c r="GHA55" s="90">
        <f t="shared" ref="GHA55:GHA56" si="799">SUM(GGZ55/12)</f>
        <v>790.97500000000002</v>
      </c>
      <c r="GHB55" s="115">
        <v>0</v>
      </c>
      <c r="GHC55" s="115">
        <f t="shared" ref="GHC55:GHM56" si="800">GHB55</f>
        <v>0</v>
      </c>
      <c r="GHD55" s="115">
        <f t="shared" si="800"/>
        <v>0</v>
      </c>
      <c r="GHE55" s="115">
        <f t="shared" si="800"/>
        <v>0</v>
      </c>
      <c r="GHF55" s="115">
        <f t="shared" si="800"/>
        <v>0</v>
      </c>
      <c r="GHG55" s="115">
        <f t="shared" si="800"/>
        <v>0</v>
      </c>
      <c r="GHH55" s="115">
        <f t="shared" si="800"/>
        <v>0</v>
      </c>
      <c r="GHI55" s="115">
        <f t="shared" si="800"/>
        <v>0</v>
      </c>
      <c r="GHJ55" s="115">
        <f t="shared" si="800"/>
        <v>0</v>
      </c>
      <c r="GHK55" s="115">
        <f t="shared" si="800"/>
        <v>0</v>
      </c>
      <c r="GHL55" s="115">
        <f t="shared" si="800"/>
        <v>0</v>
      </c>
      <c r="GHM55" s="115">
        <f t="shared" si="800"/>
        <v>0</v>
      </c>
      <c r="GHN55" s="95">
        <f t="shared" ref="GHN55:GHN56" si="801">SUM(GHB55:GHM55)</f>
        <v>0</v>
      </c>
      <c r="GHO55" s="106" t="s">
        <v>848</v>
      </c>
      <c r="GHP55" s="105">
        <v>9491.7000000000007</v>
      </c>
      <c r="GHQ55" s="90">
        <f t="shared" ref="GHQ55:GHQ56" si="802">SUM(GHP55/12)</f>
        <v>790.97500000000002</v>
      </c>
      <c r="GHR55" s="115">
        <v>0</v>
      </c>
      <c r="GHS55" s="115">
        <f t="shared" ref="GHS55:GIC56" si="803">GHR55</f>
        <v>0</v>
      </c>
      <c r="GHT55" s="115">
        <f t="shared" si="803"/>
        <v>0</v>
      </c>
      <c r="GHU55" s="115">
        <f t="shared" si="803"/>
        <v>0</v>
      </c>
      <c r="GHV55" s="115">
        <f t="shared" si="803"/>
        <v>0</v>
      </c>
      <c r="GHW55" s="115">
        <f t="shared" si="803"/>
        <v>0</v>
      </c>
      <c r="GHX55" s="115">
        <f t="shared" si="803"/>
        <v>0</v>
      </c>
      <c r="GHY55" s="115">
        <f t="shared" si="803"/>
        <v>0</v>
      </c>
      <c r="GHZ55" s="115">
        <f t="shared" si="803"/>
        <v>0</v>
      </c>
      <c r="GIA55" s="115">
        <f t="shared" si="803"/>
        <v>0</v>
      </c>
      <c r="GIB55" s="115">
        <f t="shared" si="803"/>
        <v>0</v>
      </c>
      <c r="GIC55" s="115">
        <f t="shared" si="803"/>
        <v>0</v>
      </c>
      <c r="GID55" s="95">
        <f t="shared" ref="GID55:GID56" si="804">SUM(GHR55:GIC55)</f>
        <v>0</v>
      </c>
      <c r="GIE55" s="106" t="s">
        <v>848</v>
      </c>
      <c r="GIF55" s="105">
        <v>9491.7000000000007</v>
      </c>
      <c r="GIG55" s="90">
        <f t="shared" ref="GIG55:GIG56" si="805">SUM(GIF55/12)</f>
        <v>790.97500000000002</v>
      </c>
      <c r="GIH55" s="115">
        <v>0</v>
      </c>
      <c r="GII55" s="115">
        <f t="shared" ref="GII55:GIS56" si="806">GIH55</f>
        <v>0</v>
      </c>
      <c r="GIJ55" s="115">
        <f t="shared" si="806"/>
        <v>0</v>
      </c>
      <c r="GIK55" s="115">
        <f t="shared" si="806"/>
        <v>0</v>
      </c>
      <c r="GIL55" s="115">
        <f t="shared" si="806"/>
        <v>0</v>
      </c>
      <c r="GIM55" s="115">
        <f t="shared" si="806"/>
        <v>0</v>
      </c>
      <c r="GIN55" s="115">
        <f t="shared" si="806"/>
        <v>0</v>
      </c>
      <c r="GIO55" s="115">
        <f t="shared" si="806"/>
        <v>0</v>
      </c>
      <c r="GIP55" s="115">
        <f t="shared" si="806"/>
        <v>0</v>
      </c>
      <c r="GIQ55" s="115">
        <f t="shared" si="806"/>
        <v>0</v>
      </c>
      <c r="GIR55" s="115">
        <f t="shared" si="806"/>
        <v>0</v>
      </c>
      <c r="GIS55" s="115">
        <f t="shared" si="806"/>
        <v>0</v>
      </c>
      <c r="GIT55" s="95">
        <f t="shared" ref="GIT55:GIT56" si="807">SUM(GIH55:GIS55)</f>
        <v>0</v>
      </c>
      <c r="GIU55" s="106" t="s">
        <v>848</v>
      </c>
      <c r="GIV55" s="105">
        <v>9491.7000000000007</v>
      </c>
      <c r="GIW55" s="90">
        <f t="shared" ref="GIW55:GIW56" si="808">SUM(GIV55/12)</f>
        <v>790.97500000000002</v>
      </c>
      <c r="GIX55" s="115">
        <v>0</v>
      </c>
      <c r="GIY55" s="115">
        <f t="shared" ref="GIY55:GJI56" si="809">GIX55</f>
        <v>0</v>
      </c>
      <c r="GIZ55" s="115">
        <f t="shared" si="809"/>
        <v>0</v>
      </c>
      <c r="GJA55" s="115">
        <f t="shared" si="809"/>
        <v>0</v>
      </c>
      <c r="GJB55" s="115">
        <f t="shared" si="809"/>
        <v>0</v>
      </c>
      <c r="GJC55" s="115">
        <f t="shared" si="809"/>
        <v>0</v>
      </c>
      <c r="GJD55" s="115">
        <f t="shared" si="809"/>
        <v>0</v>
      </c>
      <c r="GJE55" s="115">
        <f t="shared" si="809"/>
        <v>0</v>
      </c>
      <c r="GJF55" s="115">
        <f t="shared" si="809"/>
        <v>0</v>
      </c>
      <c r="GJG55" s="115">
        <f t="shared" si="809"/>
        <v>0</v>
      </c>
      <c r="GJH55" s="115">
        <f t="shared" si="809"/>
        <v>0</v>
      </c>
      <c r="GJI55" s="115">
        <f t="shared" si="809"/>
        <v>0</v>
      </c>
      <c r="GJJ55" s="95">
        <f t="shared" ref="GJJ55:GJJ56" si="810">SUM(GIX55:GJI55)</f>
        <v>0</v>
      </c>
      <c r="GJK55" s="106" t="s">
        <v>848</v>
      </c>
      <c r="GJL55" s="105">
        <v>9491.7000000000007</v>
      </c>
      <c r="GJM55" s="90">
        <f t="shared" ref="GJM55:GJM56" si="811">SUM(GJL55/12)</f>
        <v>790.97500000000002</v>
      </c>
      <c r="GJN55" s="115">
        <v>0</v>
      </c>
      <c r="GJO55" s="115">
        <f t="shared" ref="GJO55:GJY56" si="812">GJN55</f>
        <v>0</v>
      </c>
      <c r="GJP55" s="115">
        <f t="shared" si="812"/>
        <v>0</v>
      </c>
      <c r="GJQ55" s="115">
        <f t="shared" si="812"/>
        <v>0</v>
      </c>
      <c r="GJR55" s="115">
        <f t="shared" si="812"/>
        <v>0</v>
      </c>
      <c r="GJS55" s="115">
        <f t="shared" si="812"/>
        <v>0</v>
      </c>
      <c r="GJT55" s="115">
        <f t="shared" si="812"/>
        <v>0</v>
      </c>
      <c r="GJU55" s="115">
        <f t="shared" si="812"/>
        <v>0</v>
      </c>
      <c r="GJV55" s="115">
        <f t="shared" si="812"/>
        <v>0</v>
      </c>
      <c r="GJW55" s="115">
        <f t="shared" si="812"/>
        <v>0</v>
      </c>
      <c r="GJX55" s="115">
        <f t="shared" si="812"/>
        <v>0</v>
      </c>
      <c r="GJY55" s="115">
        <f t="shared" si="812"/>
        <v>0</v>
      </c>
      <c r="GJZ55" s="95">
        <f t="shared" ref="GJZ55:GJZ56" si="813">SUM(GJN55:GJY55)</f>
        <v>0</v>
      </c>
      <c r="GKA55" s="106" t="s">
        <v>848</v>
      </c>
      <c r="GKB55" s="105">
        <v>9491.7000000000007</v>
      </c>
      <c r="GKC55" s="90">
        <f t="shared" ref="GKC55:GKC56" si="814">SUM(GKB55/12)</f>
        <v>790.97500000000002</v>
      </c>
      <c r="GKD55" s="115">
        <v>0</v>
      </c>
      <c r="GKE55" s="115">
        <f t="shared" ref="GKE55:GKO56" si="815">GKD55</f>
        <v>0</v>
      </c>
      <c r="GKF55" s="115">
        <f t="shared" si="815"/>
        <v>0</v>
      </c>
      <c r="GKG55" s="115">
        <f t="shared" si="815"/>
        <v>0</v>
      </c>
      <c r="GKH55" s="115">
        <f t="shared" si="815"/>
        <v>0</v>
      </c>
      <c r="GKI55" s="115">
        <f t="shared" si="815"/>
        <v>0</v>
      </c>
      <c r="GKJ55" s="115">
        <f t="shared" si="815"/>
        <v>0</v>
      </c>
      <c r="GKK55" s="115">
        <f t="shared" si="815"/>
        <v>0</v>
      </c>
      <c r="GKL55" s="115">
        <f t="shared" si="815"/>
        <v>0</v>
      </c>
      <c r="GKM55" s="115">
        <f t="shared" si="815"/>
        <v>0</v>
      </c>
      <c r="GKN55" s="115">
        <f t="shared" si="815"/>
        <v>0</v>
      </c>
      <c r="GKO55" s="115">
        <f t="shared" si="815"/>
        <v>0</v>
      </c>
      <c r="GKP55" s="95">
        <f t="shared" ref="GKP55:GKP56" si="816">SUM(GKD55:GKO55)</f>
        <v>0</v>
      </c>
      <c r="GKQ55" s="106" t="s">
        <v>848</v>
      </c>
      <c r="GKR55" s="105">
        <v>9491.7000000000007</v>
      </c>
      <c r="GKS55" s="90">
        <f t="shared" ref="GKS55:GKS56" si="817">SUM(GKR55/12)</f>
        <v>790.97500000000002</v>
      </c>
      <c r="GKT55" s="115">
        <v>0</v>
      </c>
      <c r="GKU55" s="115">
        <f t="shared" ref="GKU55:GLE56" si="818">GKT55</f>
        <v>0</v>
      </c>
      <c r="GKV55" s="115">
        <f t="shared" si="818"/>
        <v>0</v>
      </c>
      <c r="GKW55" s="115">
        <f t="shared" si="818"/>
        <v>0</v>
      </c>
      <c r="GKX55" s="115">
        <f t="shared" si="818"/>
        <v>0</v>
      </c>
      <c r="GKY55" s="115">
        <f t="shared" si="818"/>
        <v>0</v>
      </c>
      <c r="GKZ55" s="115">
        <f t="shared" si="818"/>
        <v>0</v>
      </c>
      <c r="GLA55" s="115">
        <f t="shared" si="818"/>
        <v>0</v>
      </c>
      <c r="GLB55" s="115">
        <f t="shared" si="818"/>
        <v>0</v>
      </c>
      <c r="GLC55" s="115">
        <f t="shared" si="818"/>
        <v>0</v>
      </c>
      <c r="GLD55" s="115">
        <f t="shared" si="818"/>
        <v>0</v>
      </c>
      <c r="GLE55" s="115">
        <f t="shared" si="818"/>
        <v>0</v>
      </c>
      <c r="GLF55" s="95">
        <f t="shared" ref="GLF55:GLF56" si="819">SUM(GKT55:GLE55)</f>
        <v>0</v>
      </c>
      <c r="GLG55" s="106" t="s">
        <v>848</v>
      </c>
      <c r="GLH55" s="105">
        <v>9491.7000000000007</v>
      </c>
      <c r="GLI55" s="90">
        <f t="shared" ref="GLI55:GLI56" si="820">SUM(GLH55/12)</f>
        <v>790.97500000000002</v>
      </c>
      <c r="GLJ55" s="115">
        <v>0</v>
      </c>
      <c r="GLK55" s="115">
        <f t="shared" ref="GLK55:GLU56" si="821">GLJ55</f>
        <v>0</v>
      </c>
      <c r="GLL55" s="115">
        <f t="shared" si="821"/>
        <v>0</v>
      </c>
      <c r="GLM55" s="115">
        <f t="shared" si="821"/>
        <v>0</v>
      </c>
      <c r="GLN55" s="115">
        <f t="shared" si="821"/>
        <v>0</v>
      </c>
      <c r="GLO55" s="115">
        <f t="shared" si="821"/>
        <v>0</v>
      </c>
      <c r="GLP55" s="115">
        <f t="shared" si="821"/>
        <v>0</v>
      </c>
      <c r="GLQ55" s="115">
        <f t="shared" si="821"/>
        <v>0</v>
      </c>
      <c r="GLR55" s="115">
        <f t="shared" si="821"/>
        <v>0</v>
      </c>
      <c r="GLS55" s="115">
        <f t="shared" si="821"/>
        <v>0</v>
      </c>
      <c r="GLT55" s="115">
        <f t="shared" si="821"/>
        <v>0</v>
      </c>
      <c r="GLU55" s="115">
        <f t="shared" si="821"/>
        <v>0</v>
      </c>
      <c r="GLV55" s="95">
        <f t="shared" ref="GLV55:GLV56" si="822">SUM(GLJ55:GLU55)</f>
        <v>0</v>
      </c>
      <c r="GLW55" s="106" t="s">
        <v>848</v>
      </c>
      <c r="GLX55" s="105">
        <v>9491.7000000000007</v>
      </c>
      <c r="GLY55" s="90">
        <f t="shared" ref="GLY55:GLY56" si="823">SUM(GLX55/12)</f>
        <v>790.97500000000002</v>
      </c>
      <c r="GLZ55" s="115">
        <v>0</v>
      </c>
      <c r="GMA55" s="115">
        <f t="shared" ref="GMA55:GMK56" si="824">GLZ55</f>
        <v>0</v>
      </c>
      <c r="GMB55" s="115">
        <f t="shared" si="824"/>
        <v>0</v>
      </c>
      <c r="GMC55" s="115">
        <f t="shared" si="824"/>
        <v>0</v>
      </c>
      <c r="GMD55" s="115">
        <f t="shared" si="824"/>
        <v>0</v>
      </c>
      <c r="GME55" s="115">
        <f t="shared" si="824"/>
        <v>0</v>
      </c>
      <c r="GMF55" s="115">
        <f t="shared" si="824"/>
        <v>0</v>
      </c>
      <c r="GMG55" s="115">
        <f t="shared" si="824"/>
        <v>0</v>
      </c>
      <c r="GMH55" s="115">
        <f t="shared" si="824"/>
        <v>0</v>
      </c>
      <c r="GMI55" s="115">
        <f t="shared" si="824"/>
        <v>0</v>
      </c>
      <c r="GMJ55" s="115">
        <f t="shared" si="824"/>
        <v>0</v>
      </c>
      <c r="GMK55" s="115">
        <f t="shared" si="824"/>
        <v>0</v>
      </c>
      <c r="GML55" s="95">
        <f t="shared" ref="GML55:GML56" si="825">SUM(GLZ55:GMK55)</f>
        <v>0</v>
      </c>
      <c r="GMM55" s="106" t="s">
        <v>848</v>
      </c>
      <c r="GMN55" s="105">
        <v>9491.7000000000007</v>
      </c>
      <c r="GMO55" s="90">
        <f t="shared" ref="GMO55:GMO56" si="826">SUM(GMN55/12)</f>
        <v>790.97500000000002</v>
      </c>
      <c r="GMP55" s="115">
        <v>0</v>
      </c>
      <c r="GMQ55" s="115">
        <f t="shared" ref="GMQ55:GNA56" si="827">GMP55</f>
        <v>0</v>
      </c>
      <c r="GMR55" s="115">
        <f t="shared" si="827"/>
        <v>0</v>
      </c>
      <c r="GMS55" s="115">
        <f t="shared" si="827"/>
        <v>0</v>
      </c>
      <c r="GMT55" s="115">
        <f t="shared" si="827"/>
        <v>0</v>
      </c>
      <c r="GMU55" s="115">
        <f t="shared" si="827"/>
        <v>0</v>
      </c>
      <c r="GMV55" s="115">
        <f t="shared" si="827"/>
        <v>0</v>
      </c>
      <c r="GMW55" s="115">
        <f t="shared" si="827"/>
        <v>0</v>
      </c>
      <c r="GMX55" s="115">
        <f t="shared" si="827"/>
        <v>0</v>
      </c>
      <c r="GMY55" s="115">
        <f t="shared" si="827"/>
        <v>0</v>
      </c>
      <c r="GMZ55" s="115">
        <f t="shared" si="827"/>
        <v>0</v>
      </c>
      <c r="GNA55" s="115">
        <f t="shared" si="827"/>
        <v>0</v>
      </c>
      <c r="GNB55" s="95">
        <f t="shared" ref="GNB55:GNB56" si="828">SUM(GMP55:GNA55)</f>
        <v>0</v>
      </c>
      <c r="GNC55" s="106" t="s">
        <v>848</v>
      </c>
      <c r="GND55" s="105">
        <v>9491.7000000000007</v>
      </c>
      <c r="GNE55" s="90">
        <f t="shared" ref="GNE55:GNE56" si="829">SUM(GND55/12)</f>
        <v>790.97500000000002</v>
      </c>
      <c r="GNF55" s="115">
        <v>0</v>
      </c>
      <c r="GNG55" s="115">
        <f t="shared" ref="GNG55:GNQ56" si="830">GNF55</f>
        <v>0</v>
      </c>
      <c r="GNH55" s="115">
        <f t="shared" si="830"/>
        <v>0</v>
      </c>
      <c r="GNI55" s="115">
        <f t="shared" si="830"/>
        <v>0</v>
      </c>
      <c r="GNJ55" s="115">
        <f t="shared" si="830"/>
        <v>0</v>
      </c>
      <c r="GNK55" s="115">
        <f t="shared" si="830"/>
        <v>0</v>
      </c>
      <c r="GNL55" s="115">
        <f t="shared" si="830"/>
        <v>0</v>
      </c>
      <c r="GNM55" s="115">
        <f t="shared" si="830"/>
        <v>0</v>
      </c>
      <c r="GNN55" s="115">
        <f t="shared" si="830"/>
        <v>0</v>
      </c>
      <c r="GNO55" s="115">
        <f t="shared" si="830"/>
        <v>0</v>
      </c>
      <c r="GNP55" s="115">
        <f t="shared" si="830"/>
        <v>0</v>
      </c>
      <c r="GNQ55" s="115">
        <f t="shared" si="830"/>
        <v>0</v>
      </c>
      <c r="GNR55" s="95">
        <f t="shared" ref="GNR55:GNR56" si="831">SUM(GNF55:GNQ55)</f>
        <v>0</v>
      </c>
      <c r="GNS55" s="106" t="s">
        <v>848</v>
      </c>
      <c r="GNT55" s="105">
        <v>9491.7000000000007</v>
      </c>
      <c r="GNU55" s="90">
        <f t="shared" ref="GNU55:GNU56" si="832">SUM(GNT55/12)</f>
        <v>790.97500000000002</v>
      </c>
      <c r="GNV55" s="115">
        <v>0</v>
      </c>
      <c r="GNW55" s="115">
        <f t="shared" ref="GNW55:GOG56" si="833">GNV55</f>
        <v>0</v>
      </c>
      <c r="GNX55" s="115">
        <f t="shared" si="833"/>
        <v>0</v>
      </c>
      <c r="GNY55" s="115">
        <f t="shared" si="833"/>
        <v>0</v>
      </c>
      <c r="GNZ55" s="115">
        <f t="shared" si="833"/>
        <v>0</v>
      </c>
      <c r="GOA55" s="115">
        <f t="shared" si="833"/>
        <v>0</v>
      </c>
      <c r="GOB55" s="115">
        <f t="shared" si="833"/>
        <v>0</v>
      </c>
      <c r="GOC55" s="115">
        <f t="shared" si="833"/>
        <v>0</v>
      </c>
      <c r="GOD55" s="115">
        <f t="shared" si="833"/>
        <v>0</v>
      </c>
      <c r="GOE55" s="115">
        <f t="shared" si="833"/>
        <v>0</v>
      </c>
      <c r="GOF55" s="115">
        <f t="shared" si="833"/>
        <v>0</v>
      </c>
      <c r="GOG55" s="115">
        <f t="shared" si="833"/>
        <v>0</v>
      </c>
      <c r="GOH55" s="95">
        <f t="shared" ref="GOH55:GOH56" si="834">SUM(GNV55:GOG55)</f>
        <v>0</v>
      </c>
      <c r="GOI55" s="106" t="s">
        <v>848</v>
      </c>
      <c r="GOJ55" s="105">
        <v>9491.7000000000007</v>
      </c>
      <c r="GOK55" s="90">
        <f t="shared" ref="GOK55:GOK56" si="835">SUM(GOJ55/12)</f>
        <v>790.97500000000002</v>
      </c>
      <c r="GOL55" s="115">
        <v>0</v>
      </c>
      <c r="GOM55" s="115">
        <f t="shared" ref="GOM55:GOW56" si="836">GOL55</f>
        <v>0</v>
      </c>
      <c r="GON55" s="115">
        <f t="shared" si="836"/>
        <v>0</v>
      </c>
      <c r="GOO55" s="115">
        <f t="shared" si="836"/>
        <v>0</v>
      </c>
      <c r="GOP55" s="115">
        <f t="shared" si="836"/>
        <v>0</v>
      </c>
      <c r="GOQ55" s="115">
        <f t="shared" si="836"/>
        <v>0</v>
      </c>
      <c r="GOR55" s="115">
        <f t="shared" si="836"/>
        <v>0</v>
      </c>
      <c r="GOS55" s="115">
        <f t="shared" si="836"/>
        <v>0</v>
      </c>
      <c r="GOT55" s="115">
        <f t="shared" si="836"/>
        <v>0</v>
      </c>
      <c r="GOU55" s="115">
        <f t="shared" si="836"/>
        <v>0</v>
      </c>
      <c r="GOV55" s="115">
        <f t="shared" si="836"/>
        <v>0</v>
      </c>
      <c r="GOW55" s="115">
        <f t="shared" si="836"/>
        <v>0</v>
      </c>
      <c r="GOX55" s="95">
        <f t="shared" ref="GOX55:GOX56" si="837">SUM(GOL55:GOW55)</f>
        <v>0</v>
      </c>
      <c r="GOY55" s="106" t="s">
        <v>848</v>
      </c>
      <c r="GOZ55" s="105">
        <v>9491.7000000000007</v>
      </c>
      <c r="GPA55" s="90">
        <f t="shared" ref="GPA55:GPA56" si="838">SUM(GOZ55/12)</f>
        <v>790.97500000000002</v>
      </c>
      <c r="GPB55" s="115">
        <v>0</v>
      </c>
      <c r="GPC55" s="115">
        <f t="shared" ref="GPC55:GPM56" si="839">GPB55</f>
        <v>0</v>
      </c>
      <c r="GPD55" s="115">
        <f t="shared" si="839"/>
        <v>0</v>
      </c>
      <c r="GPE55" s="115">
        <f t="shared" si="839"/>
        <v>0</v>
      </c>
      <c r="GPF55" s="115">
        <f t="shared" si="839"/>
        <v>0</v>
      </c>
      <c r="GPG55" s="115">
        <f t="shared" si="839"/>
        <v>0</v>
      </c>
      <c r="GPH55" s="115">
        <f t="shared" si="839"/>
        <v>0</v>
      </c>
      <c r="GPI55" s="115">
        <f t="shared" si="839"/>
        <v>0</v>
      </c>
      <c r="GPJ55" s="115">
        <f t="shared" si="839"/>
        <v>0</v>
      </c>
      <c r="GPK55" s="115">
        <f t="shared" si="839"/>
        <v>0</v>
      </c>
      <c r="GPL55" s="115">
        <f t="shared" si="839"/>
        <v>0</v>
      </c>
      <c r="GPM55" s="115">
        <f t="shared" si="839"/>
        <v>0</v>
      </c>
      <c r="GPN55" s="95">
        <f t="shared" ref="GPN55:GPN56" si="840">SUM(GPB55:GPM55)</f>
        <v>0</v>
      </c>
      <c r="GPO55" s="106" t="s">
        <v>848</v>
      </c>
      <c r="GPP55" s="105">
        <v>9491.7000000000007</v>
      </c>
      <c r="GPQ55" s="90">
        <f t="shared" ref="GPQ55:GPQ56" si="841">SUM(GPP55/12)</f>
        <v>790.97500000000002</v>
      </c>
      <c r="GPR55" s="115">
        <v>0</v>
      </c>
      <c r="GPS55" s="115">
        <f t="shared" ref="GPS55:GQC56" si="842">GPR55</f>
        <v>0</v>
      </c>
      <c r="GPT55" s="115">
        <f t="shared" si="842"/>
        <v>0</v>
      </c>
      <c r="GPU55" s="115">
        <f t="shared" si="842"/>
        <v>0</v>
      </c>
      <c r="GPV55" s="115">
        <f t="shared" si="842"/>
        <v>0</v>
      </c>
      <c r="GPW55" s="115">
        <f t="shared" si="842"/>
        <v>0</v>
      </c>
      <c r="GPX55" s="115">
        <f t="shared" si="842"/>
        <v>0</v>
      </c>
      <c r="GPY55" s="115">
        <f t="shared" si="842"/>
        <v>0</v>
      </c>
      <c r="GPZ55" s="115">
        <f t="shared" si="842"/>
        <v>0</v>
      </c>
      <c r="GQA55" s="115">
        <f t="shared" si="842"/>
        <v>0</v>
      </c>
      <c r="GQB55" s="115">
        <f t="shared" si="842"/>
        <v>0</v>
      </c>
      <c r="GQC55" s="115">
        <f t="shared" si="842"/>
        <v>0</v>
      </c>
      <c r="GQD55" s="95">
        <f t="shared" ref="GQD55:GQD56" si="843">SUM(GPR55:GQC55)</f>
        <v>0</v>
      </c>
      <c r="GQE55" s="106" t="s">
        <v>848</v>
      </c>
      <c r="GQF55" s="105">
        <v>9491.7000000000007</v>
      </c>
      <c r="GQG55" s="90">
        <f t="shared" ref="GQG55:GQG56" si="844">SUM(GQF55/12)</f>
        <v>790.97500000000002</v>
      </c>
      <c r="GQH55" s="115">
        <v>0</v>
      </c>
      <c r="GQI55" s="115">
        <f t="shared" ref="GQI55:GQS56" si="845">GQH55</f>
        <v>0</v>
      </c>
      <c r="GQJ55" s="115">
        <f t="shared" si="845"/>
        <v>0</v>
      </c>
      <c r="GQK55" s="115">
        <f t="shared" si="845"/>
        <v>0</v>
      </c>
      <c r="GQL55" s="115">
        <f t="shared" si="845"/>
        <v>0</v>
      </c>
      <c r="GQM55" s="115">
        <f t="shared" si="845"/>
        <v>0</v>
      </c>
      <c r="GQN55" s="115">
        <f t="shared" si="845"/>
        <v>0</v>
      </c>
      <c r="GQO55" s="115">
        <f t="shared" si="845"/>
        <v>0</v>
      </c>
      <c r="GQP55" s="115">
        <f t="shared" si="845"/>
        <v>0</v>
      </c>
      <c r="GQQ55" s="115">
        <f t="shared" si="845"/>
        <v>0</v>
      </c>
      <c r="GQR55" s="115">
        <f t="shared" si="845"/>
        <v>0</v>
      </c>
      <c r="GQS55" s="115">
        <f t="shared" si="845"/>
        <v>0</v>
      </c>
      <c r="GQT55" s="95">
        <f t="shared" ref="GQT55:GQT56" si="846">SUM(GQH55:GQS55)</f>
        <v>0</v>
      </c>
      <c r="GQU55" s="106" t="s">
        <v>848</v>
      </c>
      <c r="GQV55" s="105">
        <v>9491.7000000000007</v>
      </c>
      <c r="GQW55" s="90">
        <f t="shared" ref="GQW55:GQW56" si="847">SUM(GQV55/12)</f>
        <v>790.97500000000002</v>
      </c>
      <c r="GQX55" s="115">
        <v>0</v>
      </c>
      <c r="GQY55" s="115">
        <f t="shared" ref="GQY55:GRI56" si="848">GQX55</f>
        <v>0</v>
      </c>
      <c r="GQZ55" s="115">
        <f t="shared" si="848"/>
        <v>0</v>
      </c>
      <c r="GRA55" s="115">
        <f t="shared" si="848"/>
        <v>0</v>
      </c>
      <c r="GRB55" s="115">
        <f t="shared" si="848"/>
        <v>0</v>
      </c>
      <c r="GRC55" s="115">
        <f t="shared" si="848"/>
        <v>0</v>
      </c>
      <c r="GRD55" s="115">
        <f t="shared" si="848"/>
        <v>0</v>
      </c>
      <c r="GRE55" s="115">
        <f t="shared" si="848"/>
        <v>0</v>
      </c>
      <c r="GRF55" s="115">
        <f t="shared" si="848"/>
        <v>0</v>
      </c>
      <c r="GRG55" s="115">
        <f t="shared" si="848"/>
        <v>0</v>
      </c>
      <c r="GRH55" s="115">
        <f t="shared" si="848"/>
        <v>0</v>
      </c>
      <c r="GRI55" s="115">
        <f t="shared" si="848"/>
        <v>0</v>
      </c>
      <c r="GRJ55" s="95">
        <f t="shared" ref="GRJ55:GRJ56" si="849">SUM(GQX55:GRI55)</f>
        <v>0</v>
      </c>
      <c r="GRK55" s="106" t="s">
        <v>848</v>
      </c>
      <c r="GRL55" s="105">
        <v>9491.7000000000007</v>
      </c>
      <c r="GRM55" s="90">
        <f t="shared" ref="GRM55:GRM56" si="850">SUM(GRL55/12)</f>
        <v>790.97500000000002</v>
      </c>
      <c r="GRN55" s="115">
        <v>0</v>
      </c>
      <c r="GRO55" s="115">
        <f t="shared" ref="GRO55:GRY56" si="851">GRN55</f>
        <v>0</v>
      </c>
      <c r="GRP55" s="115">
        <f t="shared" si="851"/>
        <v>0</v>
      </c>
      <c r="GRQ55" s="115">
        <f t="shared" si="851"/>
        <v>0</v>
      </c>
      <c r="GRR55" s="115">
        <f t="shared" si="851"/>
        <v>0</v>
      </c>
      <c r="GRS55" s="115">
        <f t="shared" si="851"/>
        <v>0</v>
      </c>
      <c r="GRT55" s="115">
        <f t="shared" si="851"/>
        <v>0</v>
      </c>
      <c r="GRU55" s="115">
        <f t="shared" si="851"/>
        <v>0</v>
      </c>
      <c r="GRV55" s="115">
        <f t="shared" si="851"/>
        <v>0</v>
      </c>
      <c r="GRW55" s="115">
        <f t="shared" si="851"/>
        <v>0</v>
      </c>
      <c r="GRX55" s="115">
        <f t="shared" si="851"/>
        <v>0</v>
      </c>
      <c r="GRY55" s="115">
        <f t="shared" si="851"/>
        <v>0</v>
      </c>
      <c r="GRZ55" s="95">
        <f t="shared" ref="GRZ55:GRZ56" si="852">SUM(GRN55:GRY55)</f>
        <v>0</v>
      </c>
      <c r="GSA55" s="106" t="s">
        <v>848</v>
      </c>
      <c r="GSB55" s="105">
        <v>9491.7000000000007</v>
      </c>
      <c r="GSC55" s="90">
        <f t="shared" ref="GSC55:GSC56" si="853">SUM(GSB55/12)</f>
        <v>790.97500000000002</v>
      </c>
      <c r="GSD55" s="115">
        <v>0</v>
      </c>
      <c r="GSE55" s="115">
        <f t="shared" ref="GSE55:GSO56" si="854">GSD55</f>
        <v>0</v>
      </c>
      <c r="GSF55" s="115">
        <f t="shared" si="854"/>
        <v>0</v>
      </c>
      <c r="GSG55" s="115">
        <f t="shared" si="854"/>
        <v>0</v>
      </c>
      <c r="GSH55" s="115">
        <f t="shared" si="854"/>
        <v>0</v>
      </c>
      <c r="GSI55" s="115">
        <f t="shared" si="854"/>
        <v>0</v>
      </c>
      <c r="GSJ55" s="115">
        <f t="shared" si="854"/>
        <v>0</v>
      </c>
      <c r="GSK55" s="115">
        <f t="shared" si="854"/>
        <v>0</v>
      </c>
      <c r="GSL55" s="115">
        <f t="shared" si="854"/>
        <v>0</v>
      </c>
      <c r="GSM55" s="115">
        <f t="shared" si="854"/>
        <v>0</v>
      </c>
      <c r="GSN55" s="115">
        <f t="shared" si="854"/>
        <v>0</v>
      </c>
      <c r="GSO55" s="115">
        <f t="shared" si="854"/>
        <v>0</v>
      </c>
      <c r="GSP55" s="95">
        <f t="shared" ref="GSP55:GSP56" si="855">SUM(GSD55:GSO55)</f>
        <v>0</v>
      </c>
      <c r="GSQ55" s="106" t="s">
        <v>848</v>
      </c>
      <c r="GSR55" s="105">
        <v>9491.7000000000007</v>
      </c>
      <c r="GSS55" s="90">
        <f t="shared" ref="GSS55:GSS56" si="856">SUM(GSR55/12)</f>
        <v>790.97500000000002</v>
      </c>
      <c r="GST55" s="115">
        <v>0</v>
      </c>
      <c r="GSU55" s="115">
        <f t="shared" ref="GSU55:GTE56" si="857">GST55</f>
        <v>0</v>
      </c>
      <c r="GSV55" s="115">
        <f t="shared" si="857"/>
        <v>0</v>
      </c>
      <c r="GSW55" s="115">
        <f t="shared" si="857"/>
        <v>0</v>
      </c>
      <c r="GSX55" s="115">
        <f t="shared" si="857"/>
        <v>0</v>
      </c>
      <c r="GSY55" s="115">
        <f t="shared" si="857"/>
        <v>0</v>
      </c>
      <c r="GSZ55" s="115">
        <f t="shared" si="857"/>
        <v>0</v>
      </c>
      <c r="GTA55" s="115">
        <f t="shared" si="857"/>
        <v>0</v>
      </c>
      <c r="GTB55" s="115">
        <f t="shared" si="857"/>
        <v>0</v>
      </c>
      <c r="GTC55" s="115">
        <f t="shared" si="857"/>
        <v>0</v>
      </c>
      <c r="GTD55" s="115">
        <f t="shared" si="857"/>
        <v>0</v>
      </c>
      <c r="GTE55" s="115">
        <f t="shared" si="857"/>
        <v>0</v>
      </c>
      <c r="GTF55" s="95">
        <f t="shared" ref="GTF55:GTF56" si="858">SUM(GST55:GTE55)</f>
        <v>0</v>
      </c>
      <c r="GTG55" s="106" t="s">
        <v>848</v>
      </c>
      <c r="GTH55" s="105">
        <v>9491.7000000000007</v>
      </c>
      <c r="GTI55" s="90">
        <f t="shared" ref="GTI55:GTI56" si="859">SUM(GTH55/12)</f>
        <v>790.97500000000002</v>
      </c>
      <c r="GTJ55" s="115">
        <v>0</v>
      </c>
      <c r="GTK55" s="115">
        <f t="shared" ref="GTK55:GTU56" si="860">GTJ55</f>
        <v>0</v>
      </c>
      <c r="GTL55" s="115">
        <f t="shared" si="860"/>
        <v>0</v>
      </c>
      <c r="GTM55" s="115">
        <f t="shared" si="860"/>
        <v>0</v>
      </c>
      <c r="GTN55" s="115">
        <f t="shared" si="860"/>
        <v>0</v>
      </c>
      <c r="GTO55" s="115">
        <f t="shared" si="860"/>
        <v>0</v>
      </c>
      <c r="GTP55" s="115">
        <f t="shared" si="860"/>
        <v>0</v>
      </c>
      <c r="GTQ55" s="115">
        <f t="shared" si="860"/>
        <v>0</v>
      </c>
      <c r="GTR55" s="115">
        <f t="shared" si="860"/>
        <v>0</v>
      </c>
      <c r="GTS55" s="115">
        <f t="shared" si="860"/>
        <v>0</v>
      </c>
      <c r="GTT55" s="115">
        <f t="shared" si="860"/>
        <v>0</v>
      </c>
      <c r="GTU55" s="115">
        <f t="shared" si="860"/>
        <v>0</v>
      </c>
      <c r="GTV55" s="95">
        <f t="shared" ref="GTV55:GTV56" si="861">SUM(GTJ55:GTU55)</f>
        <v>0</v>
      </c>
      <c r="GTW55" s="106" t="s">
        <v>848</v>
      </c>
      <c r="GTX55" s="105">
        <v>9491.7000000000007</v>
      </c>
      <c r="GTY55" s="90">
        <f t="shared" ref="GTY55:GTY56" si="862">SUM(GTX55/12)</f>
        <v>790.97500000000002</v>
      </c>
      <c r="GTZ55" s="115">
        <v>0</v>
      </c>
      <c r="GUA55" s="115">
        <f t="shared" ref="GUA55:GUK56" si="863">GTZ55</f>
        <v>0</v>
      </c>
      <c r="GUB55" s="115">
        <f t="shared" si="863"/>
        <v>0</v>
      </c>
      <c r="GUC55" s="115">
        <f t="shared" si="863"/>
        <v>0</v>
      </c>
      <c r="GUD55" s="115">
        <f t="shared" si="863"/>
        <v>0</v>
      </c>
      <c r="GUE55" s="115">
        <f t="shared" si="863"/>
        <v>0</v>
      </c>
      <c r="GUF55" s="115">
        <f t="shared" si="863"/>
        <v>0</v>
      </c>
      <c r="GUG55" s="115">
        <f t="shared" si="863"/>
        <v>0</v>
      </c>
      <c r="GUH55" s="115">
        <f t="shared" si="863"/>
        <v>0</v>
      </c>
      <c r="GUI55" s="115">
        <f t="shared" si="863"/>
        <v>0</v>
      </c>
      <c r="GUJ55" s="115">
        <f t="shared" si="863"/>
        <v>0</v>
      </c>
      <c r="GUK55" s="115">
        <f t="shared" si="863"/>
        <v>0</v>
      </c>
      <c r="GUL55" s="95">
        <f t="shared" ref="GUL55:GUL56" si="864">SUM(GTZ55:GUK55)</f>
        <v>0</v>
      </c>
      <c r="GUM55" s="106" t="s">
        <v>848</v>
      </c>
      <c r="GUN55" s="105">
        <v>9491.7000000000007</v>
      </c>
      <c r="GUO55" s="90">
        <f t="shared" ref="GUO55:GUO56" si="865">SUM(GUN55/12)</f>
        <v>790.97500000000002</v>
      </c>
      <c r="GUP55" s="115">
        <v>0</v>
      </c>
      <c r="GUQ55" s="115">
        <f t="shared" ref="GUQ55:GVA56" si="866">GUP55</f>
        <v>0</v>
      </c>
      <c r="GUR55" s="115">
        <f t="shared" si="866"/>
        <v>0</v>
      </c>
      <c r="GUS55" s="115">
        <f t="shared" si="866"/>
        <v>0</v>
      </c>
      <c r="GUT55" s="115">
        <f t="shared" si="866"/>
        <v>0</v>
      </c>
      <c r="GUU55" s="115">
        <f t="shared" si="866"/>
        <v>0</v>
      </c>
      <c r="GUV55" s="115">
        <f t="shared" si="866"/>
        <v>0</v>
      </c>
      <c r="GUW55" s="115">
        <f t="shared" si="866"/>
        <v>0</v>
      </c>
      <c r="GUX55" s="115">
        <f t="shared" si="866"/>
        <v>0</v>
      </c>
      <c r="GUY55" s="115">
        <f t="shared" si="866"/>
        <v>0</v>
      </c>
      <c r="GUZ55" s="115">
        <f t="shared" si="866"/>
        <v>0</v>
      </c>
      <c r="GVA55" s="115">
        <f t="shared" si="866"/>
        <v>0</v>
      </c>
      <c r="GVB55" s="95">
        <f t="shared" ref="GVB55:GVB56" si="867">SUM(GUP55:GVA55)</f>
        <v>0</v>
      </c>
      <c r="GVC55" s="106" t="s">
        <v>848</v>
      </c>
      <c r="GVD55" s="105">
        <v>9491.7000000000007</v>
      </c>
      <c r="GVE55" s="90">
        <f t="shared" ref="GVE55:GVE56" si="868">SUM(GVD55/12)</f>
        <v>790.97500000000002</v>
      </c>
      <c r="GVF55" s="115">
        <v>0</v>
      </c>
      <c r="GVG55" s="115">
        <f t="shared" ref="GVG55:GVQ56" si="869">GVF55</f>
        <v>0</v>
      </c>
      <c r="GVH55" s="115">
        <f t="shared" si="869"/>
        <v>0</v>
      </c>
      <c r="GVI55" s="115">
        <f t="shared" si="869"/>
        <v>0</v>
      </c>
      <c r="GVJ55" s="115">
        <f t="shared" si="869"/>
        <v>0</v>
      </c>
      <c r="GVK55" s="115">
        <f t="shared" si="869"/>
        <v>0</v>
      </c>
      <c r="GVL55" s="115">
        <f t="shared" si="869"/>
        <v>0</v>
      </c>
      <c r="GVM55" s="115">
        <f t="shared" si="869"/>
        <v>0</v>
      </c>
      <c r="GVN55" s="115">
        <f t="shared" si="869"/>
        <v>0</v>
      </c>
      <c r="GVO55" s="115">
        <f t="shared" si="869"/>
        <v>0</v>
      </c>
      <c r="GVP55" s="115">
        <f t="shared" si="869"/>
        <v>0</v>
      </c>
      <c r="GVQ55" s="115">
        <f t="shared" si="869"/>
        <v>0</v>
      </c>
      <c r="GVR55" s="95">
        <f t="shared" ref="GVR55:GVR56" si="870">SUM(GVF55:GVQ55)</f>
        <v>0</v>
      </c>
      <c r="GVS55" s="106" t="s">
        <v>848</v>
      </c>
      <c r="GVT55" s="105">
        <v>9491.7000000000007</v>
      </c>
      <c r="GVU55" s="90">
        <f t="shared" ref="GVU55:GVU56" si="871">SUM(GVT55/12)</f>
        <v>790.97500000000002</v>
      </c>
      <c r="GVV55" s="115">
        <v>0</v>
      </c>
      <c r="GVW55" s="115">
        <f t="shared" ref="GVW55:GWG56" si="872">GVV55</f>
        <v>0</v>
      </c>
      <c r="GVX55" s="115">
        <f t="shared" si="872"/>
        <v>0</v>
      </c>
      <c r="GVY55" s="115">
        <f t="shared" si="872"/>
        <v>0</v>
      </c>
      <c r="GVZ55" s="115">
        <f t="shared" si="872"/>
        <v>0</v>
      </c>
      <c r="GWA55" s="115">
        <f t="shared" si="872"/>
        <v>0</v>
      </c>
      <c r="GWB55" s="115">
        <f t="shared" si="872"/>
        <v>0</v>
      </c>
      <c r="GWC55" s="115">
        <f t="shared" si="872"/>
        <v>0</v>
      </c>
      <c r="GWD55" s="115">
        <f t="shared" si="872"/>
        <v>0</v>
      </c>
      <c r="GWE55" s="115">
        <f t="shared" si="872"/>
        <v>0</v>
      </c>
      <c r="GWF55" s="115">
        <f t="shared" si="872"/>
        <v>0</v>
      </c>
      <c r="GWG55" s="115">
        <f t="shared" si="872"/>
        <v>0</v>
      </c>
      <c r="GWH55" s="95">
        <f t="shared" ref="GWH55:GWH56" si="873">SUM(GVV55:GWG55)</f>
        <v>0</v>
      </c>
      <c r="GWI55" s="106" t="s">
        <v>848</v>
      </c>
      <c r="GWJ55" s="105">
        <v>9491.7000000000007</v>
      </c>
      <c r="GWK55" s="90">
        <f t="shared" ref="GWK55:GWK56" si="874">SUM(GWJ55/12)</f>
        <v>790.97500000000002</v>
      </c>
      <c r="GWL55" s="115">
        <v>0</v>
      </c>
      <c r="GWM55" s="115">
        <f t="shared" ref="GWM55:GWW56" si="875">GWL55</f>
        <v>0</v>
      </c>
      <c r="GWN55" s="115">
        <f t="shared" si="875"/>
        <v>0</v>
      </c>
      <c r="GWO55" s="115">
        <f t="shared" si="875"/>
        <v>0</v>
      </c>
      <c r="GWP55" s="115">
        <f t="shared" si="875"/>
        <v>0</v>
      </c>
      <c r="GWQ55" s="115">
        <f t="shared" si="875"/>
        <v>0</v>
      </c>
      <c r="GWR55" s="115">
        <f t="shared" si="875"/>
        <v>0</v>
      </c>
      <c r="GWS55" s="115">
        <f t="shared" si="875"/>
        <v>0</v>
      </c>
      <c r="GWT55" s="115">
        <f t="shared" si="875"/>
        <v>0</v>
      </c>
      <c r="GWU55" s="115">
        <f t="shared" si="875"/>
        <v>0</v>
      </c>
      <c r="GWV55" s="115">
        <f t="shared" si="875"/>
        <v>0</v>
      </c>
      <c r="GWW55" s="115">
        <f t="shared" si="875"/>
        <v>0</v>
      </c>
      <c r="GWX55" s="95">
        <f t="shared" ref="GWX55:GWX56" si="876">SUM(GWL55:GWW55)</f>
        <v>0</v>
      </c>
      <c r="GWY55" s="106" t="s">
        <v>848</v>
      </c>
      <c r="GWZ55" s="105">
        <v>9491.7000000000007</v>
      </c>
      <c r="GXA55" s="90">
        <f t="shared" ref="GXA55:GXA56" si="877">SUM(GWZ55/12)</f>
        <v>790.97500000000002</v>
      </c>
      <c r="GXB55" s="115">
        <v>0</v>
      </c>
      <c r="GXC55" s="115">
        <f t="shared" ref="GXC55:GXM56" si="878">GXB55</f>
        <v>0</v>
      </c>
      <c r="GXD55" s="115">
        <f t="shared" si="878"/>
        <v>0</v>
      </c>
      <c r="GXE55" s="115">
        <f t="shared" si="878"/>
        <v>0</v>
      </c>
      <c r="GXF55" s="115">
        <f t="shared" si="878"/>
        <v>0</v>
      </c>
      <c r="GXG55" s="115">
        <f t="shared" si="878"/>
        <v>0</v>
      </c>
      <c r="GXH55" s="115">
        <f t="shared" si="878"/>
        <v>0</v>
      </c>
      <c r="GXI55" s="115">
        <f t="shared" si="878"/>
        <v>0</v>
      </c>
      <c r="GXJ55" s="115">
        <f t="shared" si="878"/>
        <v>0</v>
      </c>
      <c r="GXK55" s="115">
        <f t="shared" si="878"/>
        <v>0</v>
      </c>
      <c r="GXL55" s="115">
        <f t="shared" si="878"/>
        <v>0</v>
      </c>
      <c r="GXM55" s="115">
        <f t="shared" si="878"/>
        <v>0</v>
      </c>
      <c r="GXN55" s="95">
        <f t="shared" ref="GXN55:GXN56" si="879">SUM(GXB55:GXM55)</f>
        <v>0</v>
      </c>
      <c r="GXO55" s="106" t="s">
        <v>848</v>
      </c>
      <c r="GXP55" s="105">
        <v>9491.7000000000007</v>
      </c>
      <c r="GXQ55" s="90">
        <f t="shared" ref="GXQ55:GXQ56" si="880">SUM(GXP55/12)</f>
        <v>790.97500000000002</v>
      </c>
      <c r="GXR55" s="115">
        <v>0</v>
      </c>
      <c r="GXS55" s="115">
        <f t="shared" ref="GXS55:GYC56" si="881">GXR55</f>
        <v>0</v>
      </c>
      <c r="GXT55" s="115">
        <f t="shared" si="881"/>
        <v>0</v>
      </c>
      <c r="GXU55" s="115">
        <f t="shared" si="881"/>
        <v>0</v>
      </c>
      <c r="GXV55" s="115">
        <f t="shared" si="881"/>
        <v>0</v>
      </c>
      <c r="GXW55" s="115">
        <f t="shared" si="881"/>
        <v>0</v>
      </c>
      <c r="GXX55" s="115">
        <f t="shared" si="881"/>
        <v>0</v>
      </c>
      <c r="GXY55" s="115">
        <f t="shared" si="881"/>
        <v>0</v>
      </c>
      <c r="GXZ55" s="115">
        <f t="shared" si="881"/>
        <v>0</v>
      </c>
      <c r="GYA55" s="115">
        <f t="shared" si="881"/>
        <v>0</v>
      </c>
      <c r="GYB55" s="115">
        <f t="shared" si="881"/>
        <v>0</v>
      </c>
      <c r="GYC55" s="115">
        <f t="shared" si="881"/>
        <v>0</v>
      </c>
      <c r="GYD55" s="95">
        <f t="shared" ref="GYD55:GYD56" si="882">SUM(GXR55:GYC55)</f>
        <v>0</v>
      </c>
      <c r="GYE55" s="106" t="s">
        <v>848</v>
      </c>
      <c r="GYF55" s="105">
        <v>9491.7000000000007</v>
      </c>
      <c r="GYG55" s="90">
        <f t="shared" ref="GYG55:GYG56" si="883">SUM(GYF55/12)</f>
        <v>790.97500000000002</v>
      </c>
      <c r="GYH55" s="115">
        <v>0</v>
      </c>
      <c r="GYI55" s="115">
        <f t="shared" ref="GYI55:GYS56" si="884">GYH55</f>
        <v>0</v>
      </c>
      <c r="GYJ55" s="115">
        <f t="shared" si="884"/>
        <v>0</v>
      </c>
      <c r="GYK55" s="115">
        <f t="shared" si="884"/>
        <v>0</v>
      </c>
      <c r="GYL55" s="115">
        <f t="shared" si="884"/>
        <v>0</v>
      </c>
      <c r="GYM55" s="115">
        <f t="shared" si="884"/>
        <v>0</v>
      </c>
      <c r="GYN55" s="115">
        <f t="shared" si="884"/>
        <v>0</v>
      </c>
      <c r="GYO55" s="115">
        <f t="shared" si="884"/>
        <v>0</v>
      </c>
      <c r="GYP55" s="115">
        <f t="shared" si="884"/>
        <v>0</v>
      </c>
      <c r="GYQ55" s="115">
        <f t="shared" si="884"/>
        <v>0</v>
      </c>
      <c r="GYR55" s="115">
        <f t="shared" si="884"/>
        <v>0</v>
      </c>
      <c r="GYS55" s="115">
        <f t="shared" si="884"/>
        <v>0</v>
      </c>
      <c r="GYT55" s="95">
        <f t="shared" ref="GYT55:GYT56" si="885">SUM(GYH55:GYS55)</f>
        <v>0</v>
      </c>
      <c r="GYU55" s="106" t="s">
        <v>848</v>
      </c>
      <c r="GYV55" s="105">
        <v>9491.7000000000007</v>
      </c>
      <c r="GYW55" s="90">
        <f t="shared" ref="GYW55:GYW56" si="886">SUM(GYV55/12)</f>
        <v>790.97500000000002</v>
      </c>
      <c r="GYX55" s="115">
        <v>0</v>
      </c>
      <c r="GYY55" s="115">
        <f t="shared" ref="GYY55:GZI56" si="887">GYX55</f>
        <v>0</v>
      </c>
      <c r="GYZ55" s="115">
        <f t="shared" si="887"/>
        <v>0</v>
      </c>
      <c r="GZA55" s="115">
        <f t="shared" si="887"/>
        <v>0</v>
      </c>
      <c r="GZB55" s="115">
        <f t="shared" si="887"/>
        <v>0</v>
      </c>
      <c r="GZC55" s="115">
        <f t="shared" si="887"/>
        <v>0</v>
      </c>
      <c r="GZD55" s="115">
        <f t="shared" si="887"/>
        <v>0</v>
      </c>
      <c r="GZE55" s="115">
        <f t="shared" si="887"/>
        <v>0</v>
      </c>
      <c r="GZF55" s="115">
        <f t="shared" si="887"/>
        <v>0</v>
      </c>
      <c r="GZG55" s="115">
        <f t="shared" si="887"/>
        <v>0</v>
      </c>
      <c r="GZH55" s="115">
        <f t="shared" si="887"/>
        <v>0</v>
      </c>
      <c r="GZI55" s="115">
        <f t="shared" si="887"/>
        <v>0</v>
      </c>
      <c r="GZJ55" s="95">
        <f t="shared" ref="GZJ55:GZJ56" si="888">SUM(GYX55:GZI55)</f>
        <v>0</v>
      </c>
      <c r="GZK55" s="106" t="s">
        <v>848</v>
      </c>
      <c r="GZL55" s="105">
        <v>9491.7000000000007</v>
      </c>
      <c r="GZM55" s="90">
        <f t="shared" ref="GZM55:GZM56" si="889">SUM(GZL55/12)</f>
        <v>790.97500000000002</v>
      </c>
      <c r="GZN55" s="115">
        <v>0</v>
      </c>
      <c r="GZO55" s="115">
        <f t="shared" ref="GZO55:GZY56" si="890">GZN55</f>
        <v>0</v>
      </c>
      <c r="GZP55" s="115">
        <f t="shared" si="890"/>
        <v>0</v>
      </c>
      <c r="GZQ55" s="115">
        <f t="shared" si="890"/>
        <v>0</v>
      </c>
      <c r="GZR55" s="115">
        <f t="shared" si="890"/>
        <v>0</v>
      </c>
      <c r="GZS55" s="115">
        <f t="shared" si="890"/>
        <v>0</v>
      </c>
      <c r="GZT55" s="115">
        <f t="shared" si="890"/>
        <v>0</v>
      </c>
      <c r="GZU55" s="115">
        <f t="shared" si="890"/>
        <v>0</v>
      </c>
      <c r="GZV55" s="115">
        <f t="shared" si="890"/>
        <v>0</v>
      </c>
      <c r="GZW55" s="115">
        <f t="shared" si="890"/>
        <v>0</v>
      </c>
      <c r="GZX55" s="115">
        <f t="shared" si="890"/>
        <v>0</v>
      </c>
      <c r="GZY55" s="115">
        <f t="shared" si="890"/>
        <v>0</v>
      </c>
      <c r="GZZ55" s="95">
        <f t="shared" ref="GZZ55:GZZ56" si="891">SUM(GZN55:GZY55)</f>
        <v>0</v>
      </c>
      <c r="HAA55" s="106" t="s">
        <v>848</v>
      </c>
      <c r="HAB55" s="105">
        <v>9491.7000000000007</v>
      </c>
      <c r="HAC55" s="90">
        <f t="shared" ref="HAC55:HAC56" si="892">SUM(HAB55/12)</f>
        <v>790.97500000000002</v>
      </c>
      <c r="HAD55" s="115">
        <v>0</v>
      </c>
      <c r="HAE55" s="115">
        <f t="shared" ref="HAE55:HAO56" si="893">HAD55</f>
        <v>0</v>
      </c>
      <c r="HAF55" s="115">
        <f t="shared" si="893"/>
        <v>0</v>
      </c>
      <c r="HAG55" s="115">
        <f t="shared" si="893"/>
        <v>0</v>
      </c>
      <c r="HAH55" s="115">
        <f t="shared" si="893"/>
        <v>0</v>
      </c>
      <c r="HAI55" s="115">
        <f t="shared" si="893"/>
        <v>0</v>
      </c>
      <c r="HAJ55" s="115">
        <f t="shared" si="893"/>
        <v>0</v>
      </c>
      <c r="HAK55" s="115">
        <f t="shared" si="893"/>
        <v>0</v>
      </c>
      <c r="HAL55" s="115">
        <f t="shared" si="893"/>
        <v>0</v>
      </c>
      <c r="HAM55" s="115">
        <f t="shared" si="893"/>
        <v>0</v>
      </c>
      <c r="HAN55" s="115">
        <f t="shared" si="893"/>
        <v>0</v>
      </c>
      <c r="HAO55" s="115">
        <f t="shared" si="893"/>
        <v>0</v>
      </c>
      <c r="HAP55" s="95">
        <f t="shared" ref="HAP55:HAP56" si="894">SUM(HAD55:HAO55)</f>
        <v>0</v>
      </c>
      <c r="HAQ55" s="106" t="s">
        <v>848</v>
      </c>
      <c r="HAR55" s="105">
        <v>9491.7000000000007</v>
      </c>
      <c r="HAS55" s="90">
        <f t="shared" ref="HAS55:HAS56" si="895">SUM(HAR55/12)</f>
        <v>790.97500000000002</v>
      </c>
      <c r="HAT55" s="115">
        <v>0</v>
      </c>
      <c r="HAU55" s="115">
        <f t="shared" ref="HAU55:HBE56" si="896">HAT55</f>
        <v>0</v>
      </c>
      <c r="HAV55" s="115">
        <f t="shared" si="896"/>
        <v>0</v>
      </c>
      <c r="HAW55" s="115">
        <f t="shared" si="896"/>
        <v>0</v>
      </c>
      <c r="HAX55" s="115">
        <f t="shared" si="896"/>
        <v>0</v>
      </c>
      <c r="HAY55" s="115">
        <f t="shared" si="896"/>
        <v>0</v>
      </c>
      <c r="HAZ55" s="115">
        <f t="shared" si="896"/>
        <v>0</v>
      </c>
      <c r="HBA55" s="115">
        <f t="shared" si="896"/>
        <v>0</v>
      </c>
      <c r="HBB55" s="115">
        <f t="shared" si="896"/>
        <v>0</v>
      </c>
      <c r="HBC55" s="115">
        <f t="shared" si="896"/>
        <v>0</v>
      </c>
      <c r="HBD55" s="115">
        <f t="shared" si="896"/>
        <v>0</v>
      </c>
      <c r="HBE55" s="115">
        <f t="shared" si="896"/>
        <v>0</v>
      </c>
      <c r="HBF55" s="95">
        <f t="shared" ref="HBF55:HBF56" si="897">SUM(HAT55:HBE55)</f>
        <v>0</v>
      </c>
      <c r="HBG55" s="106" t="s">
        <v>848</v>
      </c>
      <c r="HBH55" s="105">
        <v>9491.7000000000007</v>
      </c>
      <c r="HBI55" s="90">
        <f t="shared" ref="HBI55:HBI56" si="898">SUM(HBH55/12)</f>
        <v>790.97500000000002</v>
      </c>
      <c r="HBJ55" s="115">
        <v>0</v>
      </c>
      <c r="HBK55" s="115">
        <f t="shared" ref="HBK55:HBU56" si="899">HBJ55</f>
        <v>0</v>
      </c>
      <c r="HBL55" s="115">
        <f t="shared" si="899"/>
        <v>0</v>
      </c>
      <c r="HBM55" s="115">
        <f t="shared" si="899"/>
        <v>0</v>
      </c>
      <c r="HBN55" s="115">
        <f t="shared" si="899"/>
        <v>0</v>
      </c>
      <c r="HBO55" s="115">
        <f t="shared" si="899"/>
        <v>0</v>
      </c>
      <c r="HBP55" s="115">
        <f t="shared" si="899"/>
        <v>0</v>
      </c>
      <c r="HBQ55" s="115">
        <f t="shared" si="899"/>
        <v>0</v>
      </c>
      <c r="HBR55" s="115">
        <f t="shared" si="899"/>
        <v>0</v>
      </c>
      <c r="HBS55" s="115">
        <f t="shared" si="899"/>
        <v>0</v>
      </c>
      <c r="HBT55" s="115">
        <f t="shared" si="899"/>
        <v>0</v>
      </c>
      <c r="HBU55" s="115">
        <f t="shared" si="899"/>
        <v>0</v>
      </c>
      <c r="HBV55" s="95">
        <f t="shared" ref="HBV55:HBV56" si="900">SUM(HBJ55:HBU55)</f>
        <v>0</v>
      </c>
      <c r="HBW55" s="106" t="s">
        <v>848</v>
      </c>
      <c r="HBX55" s="105">
        <v>9491.7000000000007</v>
      </c>
      <c r="HBY55" s="90">
        <f t="shared" ref="HBY55:HBY56" si="901">SUM(HBX55/12)</f>
        <v>790.97500000000002</v>
      </c>
      <c r="HBZ55" s="115">
        <v>0</v>
      </c>
      <c r="HCA55" s="115">
        <f t="shared" ref="HCA55:HCK56" si="902">HBZ55</f>
        <v>0</v>
      </c>
      <c r="HCB55" s="115">
        <f t="shared" si="902"/>
        <v>0</v>
      </c>
      <c r="HCC55" s="115">
        <f t="shared" si="902"/>
        <v>0</v>
      </c>
      <c r="HCD55" s="115">
        <f t="shared" si="902"/>
        <v>0</v>
      </c>
      <c r="HCE55" s="115">
        <f t="shared" si="902"/>
        <v>0</v>
      </c>
      <c r="HCF55" s="115">
        <f t="shared" si="902"/>
        <v>0</v>
      </c>
      <c r="HCG55" s="115">
        <f t="shared" si="902"/>
        <v>0</v>
      </c>
      <c r="HCH55" s="115">
        <f t="shared" si="902"/>
        <v>0</v>
      </c>
      <c r="HCI55" s="115">
        <f t="shared" si="902"/>
        <v>0</v>
      </c>
      <c r="HCJ55" s="115">
        <f t="shared" si="902"/>
        <v>0</v>
      </c>
      <c r="HCK55" s="115">
        <f t="shared" si="902"/>
        <v>0</v>
      </c>
      <c r="HCL55" s="95">
        <f t="shared" ref="HCL55:HCL56" si="903">SUM(HBZ55:HCK55)</f>
        <v>0</v>
      </c>
      <c r="HCM55" s="106" t="s">
        <v>848</v>
      </c>
      <c r="HCN55" s="105">
        <v>9491.7000000000007</v>
      </c>
      <c r="HCO55" s="90">
        <f t="shared" ref="HCO55:HCO56" si="904">SUM(HCN55/12)</f>
        <v>790.97500000000002</v>
      </c>
      <c r="HCP55" s="115">
        <v>0</v>
      </c>
      <c r="HCQ55" s="115">
        <f t="shared" ref="HCQ55:HDA56" si="905">HCP55</f>
        <v>0</v>
      </c>
      <c r="HCR55" s="115">
        <f t="shared" si="905"/>
        <v>0</v>
      </c>
      <c r="HCS55" s="115">
        <f t="shared" si="905"/>
        <v>0</v>
      </c>
      <c r="HCT55" s="115">
        <f t="shared" si="905"/>
        <v>0</v>
      </c>
      <c r="HCU55" s="115">
        <f t="shared" si="905"/>
        <v>0</v>
      </c>
      <c r="HCV55" s="115">
        <f t="shared" si="905"/>
        <v>0</v>
      </c>
      <c r="HCW55" s="115">
        <f t="shared" si="905"/>
        <v>0</v>
      </c>
      <c r="HCX55" s="115">
        <f t="shared" si="905"/>
        <v>0</v>
      </c>
      <c r="HCY55" s="115">
        <f t="shared" si="905"/>
        <v>0</v>
      </c>
      <c r="HCZ55" s="115">
        <f t="shared" si="905"/>
        <v>0</v>
      </c>
      <c r="HDA55" s="115">
        <f t="shared" si="905"/>
        <v>0</v>
      </c>
      <c r="HDB55" s="95">
        <f t="shared" ref="HDB55:HDB56" si="906">SUM(HCP55:HDA55)</f>
        <v>0</v>
      </c>
      <c r="HDC55" s="106" t="s">
        <v>848</v>
      </c>
      <c r="HDD55" s="105">
        <v>9491.7000000000007</v>
      </c>
      <c r="HDE55" s="90">
        <f t="shared" ref="HDE55:HDE56" si="907">SUM(HDD55/12)</f>
        <v>790.97500000000002</v>
      </c>
      <c r="HDF55" s="115">
        <v>0</v>
      </c>
      <c r="HDG55" s="115">
        <f t="shared" ref="HDG55:HDQ56" si="908">HDF55</f>
        <v>0</v>
      </c>
      <c r="HDH55" s="115">
        <f t="shared" si="908"/>
        <v>0</v>
      </c>
      <c r="HDI55" s="115">
        <f t="shared" si="908"/>
        <v>0</v>
      </c>
      <c r="HDJ55" s="115">
        <f t="shared" si="908"/>
        <v>0</v>
      </c>
      <c r="HDK55" s="115">
        <f t="shared" si="908"/>
        <v>0</v>
      </c>
      <c r="HDL55" s="115">
        <f t="shared" si="908"/>
        <v>0</v>
      </c>
      <c r="HDM55" s="115">
        <f t="shared" si="908"/>
        <v>0</v>
      </c>
      <c r="HDN55" s="115">
        <f t="shared" si="908"/>
        <v>0</v>
      </c>
      <c r="HDO55" s="115">
        <f t="shared" si="908"/>
        <v>0</v>
      </c>
      <c r="HDP55" s="115">
        <f t="shared" si="908"/>
        <v>0</v>
      </c>
      <c r="HDQ55" s="115">
        <f t="shared" si="908"/>
        <v>0</v>
      </c>
      <c r="HDR55" s="95">
        <f t="shared" ref="HDR55:HDR56" si="909">SUM(HDF55:HDQ55)</f>
        <v>0</v>
      </c>
      <c r="HDS55" s="106" t="s">
        <v>848</v>
      </c>
      <c r="HDT55" s="105">
        <v>9491.7000000000007</v>
      </c>
      <c r="HDU55" s="90">
        <f t="shared" ref="HDU55:HDU56" si="910">SUM(HDT55/12)</f>
        <v>790.97500000000002</v>
      </c>
      <c r="HDV55" s="115">
        <v>0</v>
      </c>
      <c r="HDW55" s="115">
        <f t="shared" ref="HDW55:HEG56" si="911">HDV55</f>
        <v>0</v>
      </c>
      <c r="HDX55" s="115">
        <f t="shared" si="911"/>
        <v>0</v>
      </c>
      <c r="HDY55" s="115">
        <f t="shared" si="911"/>
        <v>0</v>
      </c>
      <c r="HDZ55" s="115">
        <f t="shared" si="911"/>
        <v>0</v>
      </c>
      <c r="HEA55" s="115">
        <f t="shared" si="911"/>
        <v>0</v>
      </c>
      <c r="HEB55" s="115">
        <f t="shared" si="911"/>
        <v>0</v>
      </c>
      <c r="HEC55" s="115">
        <f t="shared" si="911"/>
        <v>0</v>
      </c>
      <c r="HED55" s="115">
        <f t="shared" si="911"/>
        <v>0</v>
      </c>
      <c r="HEE55" s="115">
        <f t="shared" si="911"/>
        <v>0</v>
      </c>
      <c r="HEF55" s="115">
        <f t="shared" si="911"/>
        <v>0</v>
      </c>
      <c r="HEG55" s="115">
        <f t="shared" si="911"/>
        <v>0</v>
      </c>
      <c r="HEH55" s="95">
        <f t="shared" ref="HEH55:HEH56" si="912">SUM(HDV55:HEG55)</f>
        <v>0</v>
      </c>
      <c r="HEI55" s="106" t="s">
        <v>848</v>
      </c>
      <c r="HEJ55" s="105">
        <v>9491.7000000000007</v>
      </c>
      <c r="HEK55" s="90">
        <f t="shared" ref="HEK55:HEK56" si="913">SUM(HEJ55/12)</f>
        <v>790.97500000000002</v>
      </c>
      <c r="HEL55" s="115">
        <v>0</v>
      </c>
      <c r="HEM55" s="115">
        <f t="shared" ref="HEM55:HEW56" si="914">HEL55</f>
        <v>0</v>
      </c>
      <c r="HEN55" s="115">
        <f t="shared" si="914"/>
        <v>0</v>
      </c>
      <c r="HEO55" s="115">
        <f t="shared" si="914"/>
        <v>0</v>
      </c>
      <c r="HEP55" s="115">
        <f t="shared" si="914"/>
        <v>0</v>
      </c>
      <c r="HEQ55" s="115">
        <f t="shared" si="914"/>
        <v>0</v>
      </c>
      <c r="HER55" s="115">
        <f t="shared" si="914"/>
        <v>0</v>
      </c>
      <c r="HES55" s="115">
        <f t="shared" si="914"/>
        <v>0</v>
      </c>
      <c r="HET55" s="115">
        <f t="shared" si="914"/>
        <v>0</v>
      </c>
      <c r="HEU55" s="115">
        <f t="shared" si="914"/>
        <v>0</v>
      </c>
      <c r="HEV55" s="115">
        <f t="shared" si="914"/>
        <v>0</v>
      </c>
      <c r="HEW55" s="115">
        <f t="shared" si="914"/>
        <v>0</v>
      </c>
      <c r="HEX55" s="95">
        <f t="shared" ref="HEX55:HEX56" si="915">SUM(HEL55:HEW55)</f>
        <v>0</v>
      </c>
      <c r="HEY55" s="106" t="s">
        <v>848</v>
      </c>
      <c r="HEZ55" s="105">
        <v>9491.7000000000007</v>
      </c>
      <c r="HFA55" s="90">
        <f t="shared" ref="HFA55:HFA56" si="916">SUM(HEZ55/12)</f>
        <v>790.97500000000002</v>
      </c>
      <c r="HFB55" s="115">
        <v>0</v>
      </c>
      <c r="HFC55" s="115">
        <f t="shared" ref="HFC55:HFM56" si="917">HFB55</f>
        <v>0</v>
      </c>
      <c r="HFD55" s="115">
        <f t="shared" si="917"/>
        <v>0</v>
      </c>
      <c r="HFE55" s="115">
        <f t="shared" si="917"/>
        <v>0</v>
      </c>
      <c r="HFF55" s="115">
        <f t="shared" si="917"/>
        <v>0</v>
      </c>
      <c r="HFG55" s="115">
        <f t="shared" si="917"/>
        <v>0</v>
      </c>
      <c r="HFH55" s="115">
        <f t="shared" si="917"/>
        <v>0</v>
      </c>
      <c r="HFI55" s="115">
        <f t="shared" si="917"/>
        <v>0</v>
      </c>
      <c r="HFJ55" s="115">
        <f t="shared" si="917"/>
        <v>0</v>
      </c>
      <c r="HFK55" s="115">
        <f t="shared" si="917"/>
        <v>0</v>
      </c>
      <c r="HFL55" s="115">
        <f t="shared" si="917"/>
        <v>0</v>
      </c>
      <c r="HFM55" s="115">
        <f t="shared" si="917"/>
        <v>0</v>
      </c>
      <c r="HFN55" s="95">
        <f t="shared" ref="HFN55:HFN56" si="918">SUM(HFB55:HFM55)</f>
        <v>0</v>
      </c>
      <c r="HFO55" s="106" t="s">
        <v>848</v>
      </c>
      <c r="HFP55" s="105">
        <v>9491.7000000000007</v>
      </c>
      <c r="HFQ55" s="90">
        <f t="shared" ref="HFQ55:HFQ56" si="919">SUM(HFP55/12)</f>
        <v>790.97500000000002</v>
      </c>
      <c r="HFR55" s="115">
        <v>0</v>
      </c>
      <c r="HFS55" s="115">
        <f t="shared" ref="HFS55:HGC56" si="920">HFR55</f>
        <v>0</v>
      </c>
      <c r="HFT55" s="115">
        <f t="shared" si="920"/>
        <v>0</v>
      </c>
      <c r="HFU55" s="115">
        <f t="shared" si="920"/>
        <v>0</v>
      </c>
      <c r="HFV55" s="115">
        <f t="shared" si="920"/>
        <v>0</v>
      </c>
      <c r="HFW55" s="115">
        <f t="shared" si="920"/>
        <v>0</v>
      </c>
      <c r="HFX55" s="115">
        <f t="shared" si="920"/>
        <v>0</v>
      </c>
      <c r="HFY55" s="115">
        <f t="shared" si="920"/>
        <v>0</v>
      </c>
      <c r="HFZ55" s="115">
        <f t="shared" si="920"/>
        <v>0</v>
      </c>
      <c r="HGA55" s="115">
        <f t="shared" si="920"/>
        <v>0</v>
      </c>
      <c r="HGB55" s="115">
        <f t="shared" si="920"/>
        <v>0</v>
      </c>
      <c r="HGC55" s="115">
        <f t="shared" si="920"/>
        <v>0</v>
      </c>
      <c r="HGD55" s="95">
        <f t="shared" ref="HGD55:HGD56" si="921">SUM(HFR55:HGC55)</f>
        <v>0</v>
      </c>
      <c r="HGE55" s="106" t="s">
        <v>848</v>
      </c>
      <c r="HGF55" s="105">
        <v>9491.7000000000007</v>
      </c>
      <c r="HGG55" s="90">
        <f t="shared" ref="HGG55:HGG56" si="922">SUM(HGF55/12)</f>
        <v>790.97500000000002</v>
      </c>
      <c r="HGH55" s="115">
        <v>0</v>
      </c>
      <c r="HGI55" s="115">
        <f t="shared" ref="HGI55:HGS56" si="923">HGH55</f>
        <v>0</v>
      </c>
      <c r="HGJ55" s="115">
        <f t="shared" si="923"/>
        <v>0</v>
      </c>
      <c r="HGK55" s="115">
        <f t="shared" si="923"/>
        <v>0</v>
      </c>
      <c r="HGL55" s="115">
        <f t="shared" si="923"/>
        <v>0</v>
      </c>
      <c r="HGM55" s="115">
        <f t="shared" si="923"/>
        <v>0</v>
      </c>
      <c r="HGN55" s="115">
        <f t="shared" si="923"/>
        <v>0</v>
      </c>
      <c r="HGO55" s="115">
        <f t="shared" si="923"/>
        <v>0</v>
      </c>
      <c r="HGP55" s="115">
        <f t="shared" si="923"/>
        <v>0</v>
      </c>
      <c r="HGQ55" s="115">
        <f t="shared" si="923"/>
        <v>0</v>
      </c>
      <c r="HGR55" s="115">
        <f t="shared" si="923"/>
        <v>0</v>
      </c>
      <c r="HGS55" s="115">
        <f t="shared" si="923"/>
        <v>0</v>
      </c>
      <c r="HGT55" s="95">
        <f t="shared" ref="HGT55:HGT56" si="924">SUM(HGH55:HGS55)</f>
        <v>0</v>
      </c>
      <c r="HGU55" s="106" t="s">
        <v>848</v>
      </c>
      <c r="HGV55" s="105">
        <v>9491.7000000000007</v>
      </c>
      <c r="HGW55" s="90">
        <f t="shared" ref="HGW55:HGW56" si="925">SUM(HGV55/12)</f>
        <v>790.97500000000002</v>
      </c>
      <c r="HGX55" s="115">
        <v>0</v>
      </c>
      <c r="HGY55" s="115">
        <f t="shared" ref="HGY55:HHI56" si="926">HGX55</f>
        <v>0</v>
      </c>
      <c r="HGZ55" s="115">
        <f t="shared" si="926"/>
        <v>0</v>
      </c>
      <c r="HHA55" s="115">
        <f t="shared" si="926"/>
        <v>0</v>
      </c>
      <c r="HHB55" s="115">
        <f t="shared" si="926"/>
        <v>0</v>
      </c>
      <c r="HHC55" s="115">
        <f t="shared" si="926"/>
        <v>0</v>
      </c>
      <c r="HHD55" s="115">
        <f t="shared" si="926"/>
        <v>0</v>
      </c>
      <c r="HHE55" s="115">
        <f t="shared" si="926"/>
        <v>0</v>
      </c>
      <c r="HHF55" s="115">
        <f t="shared" si="926"/>
        <v>0</v>
      </c>
      <c r="HHG55" s="115">
        <f t="shared" si="926"/>
        <v>0</v>
      </c>
      <c r="HHH55" s="115">
        <f t="shared" si="926"/>
        <v>0</v>
      </c>
      <c r="HHI55" s="115">
        <f t="shared" si="926"/>
        <v>0</v>
      </c>
      <c r="HHJ55" s="95">
        <f t="shared" ref="HHJ55:HHJ56" si="927">SUM(HGX55:HHI55)</f>
        <v>0</v>
      </c>
      <c r="HHK55" s="106" t="s">
        <v>848</v>
      </c>
      <c r="HHL55" s="105">
        <v>9491.7000000000007</v>
      </c>
      <c r="HHM55" s="90">
        <f t="shared" ref="HHM55:HHM56" si="928">SUM(HHL55/12)</f>
        <v>790.97500000000002</v>
      </c>
      <c r="HHN55" s="115">
        <v>0</v>
      </c>
      <c r="HHO55" s="115">
        <f t="shared" ref="HHO55:HHY56" si="929">HHN55</f>
        <v>0</v>
      </c>
      <c r="HHP55" s="115">
        <f t="shared" si="929"/>
        <v>0</v>
      </c>
      <c r="HHQ55" s="115">
        <f t="shared" si="929"/>
        <v>0</v>
      </c>
      <c r="HHR55" s="115">
        <f t="shared" si="929"/>
        <v>0</v>
      </c>
      <c r="HHS55" s="115">
        <f t="shared" si="929"/>
        <v>0</v>
      </c>
      <c r="HHT55" s="115">
        <f t="shared" si="929"/>
        <v>0</v>
      </c>
      <c r="HHU55" s="115">
        <f t="shared" si="929"/>
        <v>0</v>
      </c>
      <c r="HHV55" s="115">
        <f t="shared" si="929"/>
        <v>0</v>
      </c>
      <c r="HHW55" s="115">
        <f t="shared" si="929"/>
        <v>0</v>
      </c>
      <c r="HHX55" s="115">
        <f t="shared" si="929"/>
        <v>0</v>
      </c>
      <c r="HHY55" s="115">
        <f t="shared" si="929"/>
        <v>0</v>
      </c>
      <c r="HHZ55" s="95">
        <f t="shared" ref="HHZ55:HHZ56" si="930">SUM(HHN55:HHY55)</f>
        <v>0</v>
      </c>
      <c r="HIA55" s="106" t="s">
        <v>848</v>
      </c>
      <c r="HIB55" s="105">
        <v>9491.7000000000007</v>
      </c>
      <c r="HIC55" s="90">
        <f t="shared" ref="HIC55:HIC56" si="931">SUM(HIB55/12)</f>
        <v>790.97500000000002</v>
      </c>
      <c r="HID55" s="115">
        <v>0</v>
      </c>
      <c r="HIE55" s="115">
        <f t="shared" ref="HIE55:HIO56" si="932">HID55</f>
        <v>0</v>
      </c>
      <c r="HIF55" s="115">
        <f t="shared" si="932"/>
        <v>0</v>
      </c>
      <c r="HIG55" s="115">
        <f t="shared" si="932"/>
        <v>0</v>
      </c>
      <c r="HIH55" s="115">
        <f t="shared" si="932"/>
        <v>0</v>
      </c>
      <c r="HII55" s="115">
        <f t="shared" si="932"/>
        <v>0</v>
      </c>
      <c r="HIJ55" s="115">
        <f t="shared" si="932"/>
        <v>0</v>
      </c>
      <c r="HIK55" s="115">
        <f t="shared" si="932"/>
        <v>0</v>
      </c>
      <c r="HIL55" s="115">
        <f t="shared" si="932"/>
        <v>0</v>
      </c>
      <c r="HIM55" s="115">
        <f t="shared" si="932"/>
        <v>0</v>
      </c>
      <c r="HIN55" s="115">
        <f t="shared" si="932"/>
        <v>0</v>
      </c>
      <c r="HIO55" s="115">
        <f t="shared" si="932"/>
        <v>0</v>
      </c>
      <c r="HIP55" s="95">
        <f t="shared" ref="HIP55:HIP56" si="933">SUM(HID55:HIO55)</f>
        <v>0</v>
      </c>
      <c r="HIQ55" s="106" t="s">
        <v>848</v>
      </c>
      <c r="HIR55" s="105">
        <v>9491.7000000000007</v>
      </c>
      <c r="HIS55" s="90">
        <f t="shared" ref="HIS55:HIS56" si="934">SUM(HIR55/12)</f>
        <v>790.97500000000002</v>
      </c>
      <c r="HIT55" s="115">
        <v>0</v>
      </c>
      <c r="HIU55" s="115">
        <f t="shared" ref="HIU55:HJE56" si="935">HIT55</f>
        <v>0</v>
      </c>
      <c r="HIV55" s="115">
        <f t="shared" si="935"/>
        <v>0</v>
      </c>
      <c r="HIW55" s="115">
        <f t="shared" si="935"/>
        <v>0</v>
      </c>
      <c r="HIX55" s="115">
        <f t="shared" si="935"/>
        <v>0</v>
      </c>
      <c r="HIY55" s="115">
        <f t="shared" si="935"/>
        <v>0</v>
      </c>
      <c r="HIZ55" s="115">
        <f t="shared" si="935"/>
        <v>0</v>
      </c>
      <c r="HJA55" s="115">
        <f t="shared" si="935"/>
        <v>0</v>
      </c>
      <c r="HJB55" s="115">
        <f t="shared" si="935"/>
        <v>0</v>
      </c>
      <c r="HJC55" s="115">
        <f t="shared" si="935"/>
        <v>0</v>
      </c>
      <c r="HJD55" s="115">
        <f t="shared" si="935"/>
        <v>0</v>
      </c>
      <c r="HJE55" s="115">
        <f t="shared" si="935"/>
        <v>0</v>
      </c>
      <c r="HJF55" s="95">
        <f t="shared" ref="HJF55:HJF56" si="936">SUM(HIT55:HJE55)</f>
        <v>0</v>
      </c>
      <c r="HJG55" s="106" t="s">
        <v>848</v>
      </c>
      <c r="HJH55" s="105">
        <v>9491.7000000000007</v>
      </c>
      <c r="HJI55" s="90">
        <f t="shared" ref="HJI55:HJI56" si="937">SUM(HJH55/12)</f>
        <v>790.97500000000002</v>
      </c>
      <c r="HJJ55" s="115">
        <v>0</v>
      </c>
      <c r="HJK55" s="115">
        <f t="shared" ref="HJK55:HJU56" si="938">HJJ55</f>
        <v>0</v>
      </c>
      <c r="HJL55" s="115">
        <f t="shared" si="938"/>
        <v>0</v>
      </c>
      <c r="HJM55" s="115">
        <f t="shared" si="938"/>
        <v>0</v>
      </c>
      <c r="HJN55" s="115">
        <f t="shared" si="938"/>
        <v>0</v>
      </c>
      <c r="HJO55" s="115">
        <f t="shared" si="938"/>
        <v>0</v>
      </c>
      <c r="HJP55" s="115">
        <f t="shared" si="938"/>
        <v>0</v>
      </c>
      <c r="HJQ55" s="115">
        <f t="shared" si="938"/>
        <v>0</v>
      </c>
      <c r="HJR55" s="115">
        <f t="shared" si="938"/>
        <v>0</v>
      </c>
      <c r="HJS55" s="115">
        <f t="shared" si="938"/>
        <v>0</v>
      </c>
      <c r="HJT55" s="115">
        <f t="shared" si="938"/>
        <v>0</v>
      </c>
      <c r="HJU55" s="115">
        <f t="shared" si="938"/>
        <v>0</v>
      </c>
      <c r="HJV55" s="95">
        <f t="shared" ref="HJV55:HJV56" si="939">SUM(HJJ55:HJU55)</f>
        <v>0</v>
      </c>
      <c r="HJW55" s="106" t="s">
        <v>848</v>
      </c>
      <c r="HJX55" s="105">
        <v>9491.7000000000007</v>
      </c>
      <c r="HJY55" s="90">
        <f t="shared" ref="HJY55:HJY56" si="940">SUM(HJX55/12)</f>
        <v>790.97500000000002</v>
      </c>
      <c r="HJZ55" s="115">
        <v>0</v>
      </c>
      <c r="HKA55" s="115">
        <f t="shared" ref="HKA55:HKK56" si="941">HJZ55</f>
        <v>0</v>
      </c>
      <c r="HKB55" s="115">
        <f t="shared" si="941"/>
        <v>0</v>
      </c>
      <c r="HKC55" s="115">
        <f t="shared" si="941"/>
        <v>0</v>
      </c>
      <c r="HKD55" s="115">
        <f t="shared" si="941"/>
        <v>0</v>
      </c>
      <c r="HKE55" s="115">
        <f t="shared" si="941"/>
        <v>0</v>
      </c>
      <c r="HKF55" s="115">
        <f t="shared" si="941"/>
        <v>0</v>
      </c>
      <c r="HKG55" s="115">
        <f t="shared" si="941"/>
        <v>0</v>
      </c>
      <c r="HKH55" s="115">
        <f t="shared" si="941"/>
        <v>0</v>
      </c>
      <c r="HKI55" s="115">
        <f t="shared" si="941"/>
        <v>0</v>
      </c>
      <c r="HKJ55" s="115">
        <f t="shared" si="941"/>
        <v>0</v>
      </c>
      <c r="HKK55" s="115">
        <f t="shared" si="941"/>
        <v>0</v>
      </c>
      <c r="HKL55" s="95">
        <f t="shared" ref="HKL55:HKL56" si="942">SUM(HJZ55:HKK55)</f>
        <v>0</v>
      </c>
      <c r="HKM55" s="106" t="s">
        <v>848</v>
      </c>
      <c r="HKN55" s="105">
        <v>9491.7000000000007</v>
      </c>
      <c r="HKO55" s="90">
        <f t="shared" ref="HKO55:HKO56" si="943">SUM(HKN55/12)</f>
        <v>790.97500000000002</v>
      </c>
      <c r="HKP55" s="115">
        <v>0</v>
      </c>
      <c r="HKQ55" s="115">
        <f t="shared" ref="HKQ55:HLA56" si="944">HKP55</f>
        <v>0</v>
      </c>
      <c r="HKR55" s="115">
        <f t="shared" si="944"/>
        <v>0</v>
      </c>
      <c r="HKS55" s="115">
        <f t="shared" si="944"/>
        <v>0</v>
      </c>
      <c r="HKT55" s="115">
        <f t="shared" si="944"/>
        <v>0</v>
      </c>
      <c r="HKU55" s="115">
        <f t="shared" si="944"/>
        <v>0</v>
      </c>
      <c r="HKV55" s="115">
        <f t="shared" si="944"/>
        <v>0</v>
      </c>
      <c r="HKW55" s="115">
        <f t="shared" si="944"/>
        <v>0</v>
      </c>
      <c r="HKX55" s="115">
        <f t="shared" si="944"/>
        <v>0</v>
      </c>
      <c r="HKY55" s="115">
        <f t="shared" si="944"/>
        <v>0</v>
      </c>
      <c r="HKZ55" s="115">
        <f t="shared" si="944"/>
        <v>0</v>
      </c>
      <c r="HLA55" s="115">
        <f t="shared" si="944"/>
        <v>0</v>
      </c>
      <c r="HLB55" s="95">
        <f t="shared" ref="HLB55:HLB56" si="945">SUM(HKP55:HLA55)</f>
        <v>0</v>
      </c>
      <c r="HLC55" s="106" t="s">
        <v>848</v>
      </c>
      <c r="HLD55" s="105">
        <v>9491.7000000000007</v>
      </c>
      <c r="HLE55" s="90">
        <f t="shared" ref="HLE55:HLE56" si="946">SUM(HLD55/12)</f>
        <v>790.97500000000002</v>
      </c>
      <c r="HLF55" s="115">
        <v>0</v>
      </c>
      <c r="HLG55" s="115">
        <f t="shared" ref="HLG55:HLQ56" si="947">HLF55</f>
        <v>0</v>
      </c>
      <c r="HLH55" s="115">
        <f t="shared" si="947"/>
        <v>0</v>
      </c>
      <c r="HLI55" s="115">
        <f t="shared" si="947"/>
        <v>0</v>
      </c>
      <c r="HLJ55" s="115">
        <f t="shared" si="947"/>
        <v>0</v>
      </c>
      <c r="HLK55" s="115">
        <f t="shared" si="947"/>
        <v>0</v>
      </c>
      <c r="HLL55" s="115">
        <f t="shared" si="947"/>
        <v>0</v>
      </c>
      <c r="HLM55" s="115">
        <f t="shared" si="947"/>
        <v>0</v>
      </c>
      <c r="HLN55" s="115">
        <f t="shared" si="947"/>
        <v>0</v>
      </c>
      <c r="HLO55" s="115">
        <f t="shared" si="947"/>
        <v>0</v>
      </c>
      <c r="HLP55" s="115">
        <f t="shared" si="947"/>
        <v>0</v>
      </c>
      <c r="HLQ55" s="115">
        <f t="shared" si="947"/>
        <v>0</v>
      </c>
      <c r="HLR55" s="95">
        <f t="shared" ref="HLR55:HLR56" si="948">SUM(HLF55:HLQ55)</f>
        <v>0</v>
      </c>
      <c r="HLS55" s="106" t="s">
        <v>848</v>
      </c>
      <c r="HLT55" s="105">
        <v>9491.7000000000007</v>
      </c>
      <c r="HLU55" s="90">
        <f t="shared" ref="HLU55:HLU56" si="949">SUM(HLT55/12)</f>
        <v>790.97500000000002</v>
      </c>
      <c r="HLV55" s="115">
        <v>0</v>
      </c>
      <c r="HLW55" s="115">
        <f t="shared" ref="HLW55:HMG56" si="950">HLV55</f>
        <v>0</v>
      </c>
      <c r="HLX55" s="115">
        <f t="shared" si="950"/>
        <v>0</v>
      </c>
      <c r="HLY55" s="115">
        <f t="shared" si="950"/>
        <v>0</v>
      </c>
      <c r="HLZ55" s="115">
        <f t="shared" si="950"/>
        <v>0</v>
      </c>
      <c r="HMA55" s="115">
        <f t="shared" si="950"/>
        <v>0</v>
      </c>
      <c r="HMB55" s="115">
        <f t="shared" si="950"/>
        <v>0</v>
      </c>
      <c r="HMC55" s="115">
        <f t="shared" si="950"/>
        <v>0</v>
      </c>
      <c r="HMD55" s="115">
        <f t="shared" si="950"/>
        <v>0</v>
      </c>
      <c r="HME55" s="115">
        <f t="shared" si="950"/>
        <v>0</v>
      </c>
      <c r="HMF55" s="115">
        <f t="shared" si="950"/>
        <v>0</v>
      </c>
      <c r="HMG55" s="115">
        <f t="shared" si="950"/>
        <v>0</v>
      </c>
      <c r="HMH55" s="95">
        <f t="shared" ref="HMH55:HMH56" si="951">SUM(HLV55:HMG55)</f>
        <v>0</v>
      </c>
      <c r="HMI55" s="106" t="s">
        <v>848</v>
      </c>
      <c r="HMJ55" s="105">
        <v>9491.7000000000007</v>
      </c>
      <c r="HMK55" s="90">
        <f t="shared" ref="HMK55:HMK56" si="952">SUM(HMJ55/12)</f>
        <v>790.97500000000002</v>
      </c>
      <c r="HML55" s="115">
        <v>0</v>
      </c>
      <c r="HMM55" s="115">
        <f t="shared" ref="HMM55:HMW56" si="953">HML55</f>
        <v>0</v>
      </c>
      <c r="HMN55" s="115">
        <f t="shared" si="953"/>
        <v>0</v>
      </c>
      <c r="HMO55" s="115">
        <f t="shared" si="953"/>
        <v>0</v>
      </c>
      <c r="HMP55" s="115">
        <f t="shared" si="953"/>
        <v>0</v>
      </c>
      <c r="HMQ55" s="115">
        <f t="shared" si="953"/>
        <v>0</v>
      </c>
      <c r="HMR55" s="115">
        <f t="shared" si="953"/>
        <v>0</v>
      </c>
      <c r="HMS55" s="115">
        <f t="shared" si="953"/>
        <v>0</v>
      </c>
      <c r="HMT55" s="115">
        <f t="shared" si="953"/>
        <v>0</v>
      </c>
      <c r="HMU55" s="115">
        <f t="shared" si="953"/>
        <v>0</v>
      </c>
      <c r="HMV55" s="115">
        <f t="shared" si="953"/>
        <v>0</v>
      </c>
      <c r="HMW55" s="115">
        <f t="shared" si="953"/>
        <v>0</v>
      </c>
      <c r="HMX55" s="95">
        <f t="shared" ref="HMX55:HMX56" si="954">SUM(HML55:HMW55)</f>
        <v>0</v>
      </c>
      <c r="HMY55" s="106" t="s">
        <v>848</v>
      </c>
      <c r="HMZ55" s="105">
        <v>9491.7000000000007</v>
      </c>
      <c r="HNA55" s="90">
        <f t="shared" ref="HNA55:HNA56" si="955">SUM(HMZ55/12)</f>
        <v>790.97500000000002</v>
      </c>
      <c r="HNB55" s="115">
        <v>0</v>
      </c>
      <c r="HNC55" s="115">
        <f t="shared" ref="HNC55:HNM56" si="956">HNB55</f>
        <v>0</v>
      </c>
      <c r="HND55" s="115">
        <f t="shared" si="956"/>
        <v>0</v>
      </c>
      <c r="HNE55" s="115">
        <f t="shared" si="956"/>
        <v>0</v>
      </c>
      <c r="HNF55" s="115">
        <f t="shared" si="956"/>
        <v>0</v>
      </c>
      <c r="HNG55" s="115">
        <f t="shared" si="956"/>
        <v>0</v>
      </c>
      <c r="HNH55" s="115">
        <f t="shared" si="956"/>
        <v>0</v>
      </c>
      <c r="HNI55" s="115">
        <f t="shared" si="956"/>
        <v>0</v>
      </c>
      <c r="HNJ55" s="115">
        <f t="shared" si="956"/>
        <v>0</v>
      </c>
      <c r="HNK55" s="115">
        <f t="shared" si="956"/>
        <v>0</v>
      </c>
      <c r="HNL55" s="115">
        <f t="shared" si="956"/>
        <v>0</v>
      </c>
      <c r="HNM55" s="115">
        <f t="shared" si="956"/>
        <v>0</v>
      </c>
      <c r="HNN55" s="95">
        <f t="shared" ref="HNN55:HNN56" si="957">SUM(HNB55:HNM55)</f>
        <v>0</v>
      </c>
      <c r="HNO55" s="106" t="s">
        <v>848</v>
      </c>
      <c r="HNP55" s="105">
        <v>9491.7000000000007</v>
      </c>
      <c r="HNQ55" s="90">
        <f t="shared" ref="HNQ55:HNQ56" si="958">SUM(HNP55/12)</f>
        <v>790.97500000000002</v>
      </c>
      <c r="HNR55" s="115">
        <v>0</v>
      </c>
      <c r="HNS55" s="115">
        <f t="shared" ref="HNS55:HOC56" si="959">HNR55</f>
        <v>0</v>
      </c>
      <c r="HNT55" s="115">
        <f t="shared" si="959"/>
        <v>0</v>
      </c>
      <c r="HNU55" s="115">
        <f t="shared" si="959"/>
        <v>0</v>
      </c>
      <c r="HNV55" s="115">
        <f t="shared" si="959"/>
        <v>0</v>
      </c>
      <c r="HNW55" s="115">
        <f t="shared" si="959"/>
        <v>0</v>
      </c>
      <c r="HNX55" s="115">
        <f t="shared" si="959"/>
        <v>0</v>
      </c>
      <c r="HNY55" s="115">
        <f t="shared" si="959"/>
        <v>0</v>
      </c>
      <c r="HNZ55" s="115">
        <f t="shared" si="959"/>
        <v>0</v>
      </c>
      <c r="HOA55" s="115">
        <f t="shared" si="959"/>
        <v>0</v>
      </c>
      <c r="HOB55" s="115">
        <f t="shared" si="959"/>
        <v>0</v>
      </c>
      <c r="HOC55" s="115">
        <f t="shared" si="959"/>
        <v>0</v>
      </c>
      <c r="HOD55" s="95">
        <f t="shared" ref="HOD55:HOD56" si="960">SUM(HNR55:HOC55)</f>
        <v>0</v>
      </c>
      <c r="HOE55" s="106" t="s">
        <v>848</v>
      </c>
      <c r="HOF55" s="105">
        <v>9491.7000000000007</v>
      </c>
      <c r="HOG55" s="90">
        <f t="shared" ref="HOG55:HOG56" si="961">SUM(HOF55/12)</f>
        <v>790.97500000000002</v>
      </c>
      <c r="HOH55" s="115">
        <v>0</v>
      </c>
      <c r="HOI55" s="115">
        <f t="shared" ref="HOI55:HOS56" si="962">HOH55</f>
        <v>0</v>
      </c>
      <c r="HOJ55" s="115">
        <f t="shared" si="962"/>
        <v>0</v>
      </c>
      <c r="HOK55" s="115">
        <f t="shared" si="962"/>
        <v>0</v>
      </c>
      <c r="HOL55" s="115">
        <f t="shared" si="962"/>
        <v>0</v>
      </c>
      <c r="HOM55" s="115">
        <f t="shared" si="962"/>
        <v>0</v>
      </c>
      <c r="HON55" s="115">
        <f t="shared" si="962"/>
        <v>0</v>
      </c>
      <c r="HOO55" s="115">
        <f t="shared" si="962"/>
        <v>0</v>
      </c>
      <c r="HOP55" s="115">
        <f t="shared" si="962"/>
        <v>0</v>
      </c>
      <c r="HOQ55" s="115">
        <f t="shared" si="962"/>
        <v>0</v>
      </c>
      <c r="HOR55" s="115">
        <f t="shared" si="962"/>
        <v>0</v>
      </c>
      <c r="HOS55" s="115">
        <f t="shared" si="962"/>
        <v>0</v>
      </c>
      <c r="HOT55" s="95">
        <f t="shared" ref="HOT55:HOT56" si="963">SUM(HOH55:HOS55)</f>
        <v>0</v>
      </c>
      <c r="HOU55" s="106" t="s">
        <v>848</v>
      </c>
      <c r="HOV55" s="105">
        <v>9491.7000000000007</v>
      </c>
      <c r="HOW55" s="90">
        <f t="shared" ref="HOW55:HOW56" si="964">SUM(HOV55/12)</f>
        <v>790.97500000000002</v>
      </c>
      <c r="HOX55" s="115">
        <v>0</v>
      </c>
      <c r="HOY55" s="115">
        <f t="shared" ref="HOY55:HPI56" si="965">HOX55</f>
        <v>0</v>
      </c>
      <c r="HOZ55" s="115">
        <f t="shared" si="965"/>
        <v>0</v>
      </c>
      <c r="HPA55" s="115">
        <f t="shared" si="965"/>
        <v>0</v>
      </c>
      <c r="HPB55" s="115">
        <f t="shared" si="965"/>
        <v>0</v>
      </c>
      <c r="HPC55" s="115">
        <f t="shared" si="965"/>
        <v>0</v>
      </c>
      <c r="HPD55" s="115">
        <f t="shared" si="965"/>
        <v>0</v>
      </c>
      <c r="HPE55" s="115">
        <f t="shared" si="965"/>
        <v>0</v>
      </c>
      <c r="HPF55" s="115">
        <f t="shared" si="965"/>
        <v>0</v>
      </c>
      <c r="HPG55" s="115">
        <f t="shared" si="965"/>
        <v>0</v>
      </c>
      <c r="HPH55" s="115">
        <f t="shared" si="965"/>
        <v>0</v>
      </c>
      <c r="HPI55" s="115">
        <f t="shared" si="965"/>
        <v>0</v>
      </c>
      <c r="HPJ55" s="95">
        <f t="shared" ref="HPJ55:HPJ56" si="966">SUM(HOX55:HPI55)</f>
        <v>0</v>
      </c>
      <c r="HPK55" s="106" t="s">
        <v>848</v>
      </c>
      <c r="HPL55" s="105">
        <v>9491.7000000000007</v>
      </c>
      <c r="HPM55" s="90">
        <f t="shared" ref="HPM55:HPM56" si="967">SUM(HPL55/12)</f>
        <v>790.97500000000002</v>
      </c>
      <c r="HPN55" s="115">
        <v>0</v>
      </c>
      <c r="HPO55" s="115">
        <f t="shared" ref="HPO55:HPY56" si="968">HPN55</f>
        <v>0</v>
      </c>
      <c r="HPP55" s="115">
        <f t="shared" si="968"/>
        <v>0</v>
      </c>
      <c r="HPQ55" s="115">
        <f t="shared" si="968"/>
        <v>0</v>
      </c>
      <c r="HPR55" s="115">
        <f t="shared" si="968"/>
        <v>0</v>
      </c>
      <c r="HPS55" s="115">
        <f t="shared" si="968"/>
        <v>0</v>
      </c>
      <c r="HPT55" s="115">
        <f t="shared" si="968"/>
        <v>0</v>
      </c>
      <c r="HPU55" s="115">
        <f t="shared" si="968"/>
        <v>0</v>
      </c>
      <c r="HPV55" s="115">
        <f t="shared" si="968"/>
        <v>0</v>
      </c>
      <c r="HPW55" s="115">
        <f t="shared" si="968"/>
        <v>0</v>
      </c>
      <c r="HPX55" s="115">
        <f t="shared" si="968"/>
        <v>0</v>
      </c>
      <c r="HPY55" s="115">
        <f t="shared" si="968"/>
        <v>0</v>
      </c>
      <c r="HPZ55" s="95">
        <f t="shared" ref="HPZ55:HPZ56" si="969">SUM(HPN55:HPY55)</f>
        <v>0</v>
      </c>
      <c r="HQA55" s="106" t="s">
        <v>848</v>
      </c>
      <c r="HQB55" s="105">
        <v>9491.7000000000007</v>
      </c>
      <c r="HQC55" s="90">
        <f t="shared" ref="HQC55:HQC56" si="970">SUM(HQB55/12)</f>
        <v>790.97500000000002</v>
      </c>
      <c r="HQD55" s="115">
        <v>0</v>
      </c>
      <c r="HQE55" s="115">
        <f t="shared" ref="HQE55:HQO56" si="971">HQD55</f>
        <v>0</v>
      </c>
      <c r="HQF55" s="115">
        <f t="shared" si="971"/>
        <v>0</v>
      </c>
      <c r="HQG55" s="115">
        <f t="shared" si="971"/>
        <v>0</v>
      </c>
      <c r="HQH55" s="115">
        <f t="shared" si="971"/>
        <v>0</v>
      </c>
      <c r="HQI55" s="115">
        <f t="shared" si="971"/>
        <v>0</v>
      </c>
      <c r="HQJ55" s="115">
        <f t="shared" si="971"/>
        <v>0</v>
      </c>
      <c r="HQK55" s="115">
        <f t="shared" si="971"/>
        <v>0</v>
      </c>
      <c r="HQL55" s="115">
        <f t="shared" si="971"/>
        <v>0</v>
      </c>
      <c r="HQM55" s="115">
        <f t="shared" si="971"/>
        <v>0</v>
      </c>
      <c r="HQN55" s="115">
        <f t="shared" si="971"/>
        <v>0</v>
      </c>
      <c r="HQO55" s="115">
        <f t="shared" si="971"/>
        <v>0</v>
      </c>
      <c r="HQP55" s="95">
        <f t="shared" ref="HQP55:HQP56" si="972">SUM(HQD55:HQO55)</f>
        <v>0</v>
      </c>
      <c r="HQQ55" s="106" t="s">
        <v>848</v>
      </c>
      <c r="HQR55" s="105">
        <v>9491.7000000000007</v>
      </c>
      <c r="HQS55" s="90">
        <f t="shared" ref="HQS55:HQS56" si="973">SUM(HQR55/12)</f>
        <v>790.97500000000002</v>
      </c>
      <c r="HQT55" s="115">
        <v>0</v>
      </c>
      <c r="HQU55" s="115">
        <f t="shared" ref="HQU55:HRE56" si="974">HQT55</f>
        <v>0</v>
      </c>
      <c r="HQV55" s="115">
        <f t="shared" si="974"/>
        <v>0</v>
      </c>
      <c r="HQW55" s="115">
        <f t="shared" si="974"/>
        <v>0</v>
      </c>
      <c r="HQX55" s="115">
        <f t="shared" si="974"/>
        <v>0</v>
      </c>
      <c r="HQY55" s="115">
        <f t="shared" si="974"/>
        <v>0</v>
      </c>
      <c r="HQZ55" s="115">
        <f t="shared" si="974"/>
        <v>0</v>
      </c>
      <c r="HRA55" s="115">
        <f t="shared" si="974"/>
        <v>0</v>
      </c>
      <c r="HRB55" s="115">
        <f t="shared" si="974"/>
        <v>0</v>
      </c>
      <c r="HRC55" s="115">
        <f t="shared" si="974"/>
        <v>0</v>
      </c>
      <c r="HRD55" s="115">
        <f t="shared" si="974"/>
        <v>0</v>
      </c>
      <c r="HRE55" s="115">
        <f t="shared" si="974"/>
        <v>0</v>
      </c>
      <c r="HRF55" s="95">
        <f t="shared" ref="HRF55:HRF56" si="975">SUM(HQT55:HRE55)</f>
        <v>0</v>
      </c>
      <c r="HRG55" s="106" t="s">
        <v>848</v>
      </c>
      <c r="HRH55" s="105">
        <v>9491.7000000000007</v>
      </c>
      <c r="HRI55" s="90">
        <f t="shared" ref="HRI55:HRI56" si="976">SUM(HRH55/12)</f>
        <v>790.97500000000002</v>
      </c>
      <c r="HRJ55" s="115">
        <v>0</v>
      </c>
      <c r="HRK55" s="115">
        <f t="shared" ref="HRK55:HRU56" si="977">HRJ55</f>
        <v>0</v>
      </c>
      <c r="HRL55" s="115">
        <f t="shared" si="977"/>
        <v>0</v>
      </c>
      <c r="HRM55" s="115">
        <f t="shared" si="977"/>
        <v>0</v>
      </c>
      <c r="HRN55" s="115">
        <f t="shared" si="977"/>
        <v>0</v>
      </c>
      <c r="HRO55" s="115">
        <f t="shared" si="977"/>
        <v>0</v>
      </c>
      <c r="HRP55" s="115">
        <f t="shared" si="977"/>
        <v>0</v>
      </c>
      <c r="HRQ55" s="115">
        <f t="shared" si="977"/>
        <v>0</v>
      </c>
      <c r="HRR55" s="115">
        <f t="shared" si="977"/>
        <v>0</v>
      </c>
      <c r="HRS55" s="115">
        <f t="shared" si="977"/>
        <v>0</v>
      </c>
      <c r="HRT55" s="115">
        <f t="shared" si="977"/>
        <v>0</v>
      </c>
      <c r="HRU55" s="115">
        <f t="shared" si="977"/>
        <v>0</v>
      </c>
      <c r="HRV55" s="95">
        <f t="shared" ref="HRV55:HRV56" si="978">SUM(HRJ55:HRU55)</f>
        <v>0</v>
      </c>
      <c r="HRW55" s="106" t="s">
        <v>848</v>
      </c>
      <c r="HRX55" s="105">
        <v>9491.7000000000007</v>
      </c>
      <c r="HRY55" s="90">
        <f t="shared" ref="HRY55:HRY56" si="979">SUM(HRX55/12)</f>
        <v>790.97500000000002</v>
      </c>
      <c r="HRZ55" s="115">
        <v>0</v>
      </c>
      <c r="HSA55" s="115">
        <f t="shared" ref="HSA55:HSK56" si="980">HRZ55</f>
        <v>0</v>
      </c>
      <c r="HSB55" s="115">
        <f t="shared" si="980"/>
        <v>0</v>
      </c>
      <c r="HSC55" s="115">
        <f t="shared" si="980"/>
        <v>0</v>
      </c>
      <c r="HSD55" s="115">
        <f t="shared" si="980"/>
        <v>0</v>
      </c>
      <c r="HSE55" s="115">
        <f t="shared" si="980"/>
        <v>0</v>
      </c>
      <c r="HSF55" s="115">
        <f t="shared" si="980"/>
        <v>0</v>
      </c>
      <c r="HSG55" s="115">
        <f t="shared" si="980"/>
        <v>0</v>
      </c>
      <c r="HSH55" s="115">
        <f t="shared" si="980"/>
        <v>0</v>
      </c>
      <c r="HSI55" s="115">
        <f t="shared" si="980"/>
        <v>0</v>
      </c>
      <c r="HSJ55" s="115">
        <f t="shared" si="980"/>
        <v>0</v>
      </c>
      <c r="HSK55" s="115">
        <f t="shared" si="980"/>
        <v>0</v>
      </c>
      <c r="HSL55" s="95">
        <f t="shared" ref="HSL55:HSL56" si="981">SUM(HRZ55:HSK55)</f>
        <v>0</v>
      </c>
      <c r="HSM55" s="106" t="s">
        <v>848</v>
      </c>
      <c r="HSN55" s="105">
        <v>9491.7000000000007</v>
      </c>
      <c r="HSO55" s="90">
        <f t="shared" ref="HSO55:HSO56" si="982">SUM(HSN55/12)</f>
        <v>790.97500000000002</v>
      </c>
      <c r="HSP55" s="115">
        <v>0</v>
      </c>
      <c r="HSQ55" s="115">
        <f t="shared" ref="HSQ55:HTA56" si="983">HSP55</f>
        <v>0</v>
      </c>
      <c r="HSR55" s="115">
        <f t="shared" si="983"/>
        <v>0</v>
      </c>
      <c r="HSS55" s="115">
        <f t="shared" si="983"/>
        <v>0</v>
      </c>
      <c r="HST55" s="115">
        <f t="shared" si="983"/>
        <v>0</v>
      </c>
      <c r="HSU55" s="115">
        <f t="shared" si="983"/>
        <v>0</v>
      </c>
      <c r="HSV55" s="115">
        <f t="shared" si="983"/>
        <v>0</v>
      </c>
      <c r="HSW55" s="115">
        <f t="shared" si="983"/>
        <v>0</v>
      </c>
      <c r="HSX55" s="115">
        <f t="shared" si="983"/>
        <v>0</v>
      </c>
      <c r="HSY55" s="115">
        <f t="shared" si="983"/>
        <v>0</v>
      </c>
      <c r="HSZ55" s="115">
        <f t="shared" si="983"/>
        <v>0</v>
      </c>
      <c r="HTA55" s="115">
        <f t="shared" si="983"/>
        <v>0</v>
      </c>
      <c r="HTB55" s="95">
        <f t="shared" ref="HTB55:HTB56" si="984">SUM(HSP55:HTA55)</f>
        <v>0</v>
      </c>
      <c r="HTC55" s="106" t="s">
        <v>848</v>
      </c>
      <c r="HTD55" s="105">
        <v>9491.7000000000007</v>
      </c>
      <c r="HTE55" s="90">
        <f t="shared" ref="HTE55:HTE56" si="985">SUM(HTD55/12)</f>
        <v>790.97500000000002</v>
      </c>
      <c r="HTF55" s="115">
        <v>0</v>
      </c>
      <c r="HTG55" s="115">
        <f t="shared" ref="HTG55:HTQ56" si="986">HTF55</f>
        <v>0</v>
      </c>
      <c r="HTH55" s="115">
        <f t="shared" si="986"/>
        <v>0</v>
      </c>
      <c r="HTI55" s="115">
        <f t="shared" si="986"/>
        <v>0</v>
      </c>
      <c r="HTJ55" s="115">
        <f t="shared" si="986"/>
        <v>0</v>
      </c>
      <c r="HTK55" s="115">
        <f t="shared" si="986"/>
        <v>0</v>
      </c>
      <c r="HTL55" s="115">
        <f t="shared" si="986"/>
        <v>0</v>
      </c>
      <c r="HTM55" s="115">
        <f t="shared" si="986"/>
        <v>0</v>
      </c>
      <c r="HTN55" s="115">
        <f t="shared" si="986"/>
        <v>0</v>
      </c>
      <c r="HTO55" s="115">
        <f t="shared" si="986"/>
        <v>0</v>
      </c>
      <c r="HTP55" s="115">
        <f t="shared" si="986"/>
        <v>0</v>
      </c>
      <c r="HTQ55" s="115">
        <f t="shared" si="986"/>
        <v>0</v>
      </c>
      <c r="HTR55" s="95">
        <f t="shared" ref="HTR55:HTR56" si="987">SUM(HTF55:HTQ55)</f>
        <v>0</v>
      </c>
      <c r="HTS55" s="106" t="s">
        <v>848</v>
      </c>
      <c r="HTT55" s="105">
        <v>9491.7000000000007</v>
      </c>
      <c r="HTU55" s="90">
        <f t="shared" ref="HTU55:HTU56" si="988">SUM(HTT55/12)</f>
        <v>790.97500000000002</v>
      </c>
      <c r="HTV55" s="115">
        <v>0</v>
      </c>
      <c r="HTW55" s="115">
        <f t="shared" ref="HTW55:HUG56" si="989">HTV55</f>
        <v>0</v>
      </c>
      <c r="HTX55" s="115">
        <f t="shared" si="989"/>
        <v>0</v>
      </c>
      <c r="HTY55" s="115">
        <f t="shared" si="989"/>
        <v>0</v>
      </c>
      <c r="HTZ55" s="115">
        <f t="shared" si="989"/>
        <v>0</v>
      </c>
      <c r="HUA55" s="115">
        <f t="shared" si="989"/>
        <v>0</v>
      </c>
      <c r="HUB55" s="115">
        <f t="shared" si="989"/>
        <v>0</v>
      </c>
      <c r="HUC55" s="115">
        <f t="shared" si="989"/>
        <v>0</v>
      </c>
      <c r="HUD55" s="115">
        <f t="shared" si="989"/>
        <v>0</v>
      </c>
      <c r="HUE55" s="115">
        <f t="shared" si="989"/>
        <v>0</v>
      </c>
      <c r="HUF55" s="115">
        <f t="shared" si="989"/>
        <v>0</v>
      </c>
      <c r="HUG55" s="115">
        <f t="shared" si="989"/>
        <v>0</v>
      </c>
      <c r="HUH55" s="95">
        <f t="shared" ref="HUH55:HUH56" si="990">SUM(HTV55:HUG55)</f>
        <v>0</v>
      </c>
      <c r="HUI55" s="106" t="s">
        <v>848</v>
      </c>
      <c r="HUJ55" s="105">
        <v>9491.7000000000007</v>
      </c>
      <c r="HUK55" s="90">
        <f t="shared" ref="HUK55:HUK56" si="991">SUM(HUJ55/12)</f>
        <v>790.97500000000002</v>
      </c>
      <c r="HUL55" s="115">
        <v>0</v>
      </c>
      <c r="HUM55" s="115">
        <f t="shared" ref="HUM55:HUW56" si="992">HUL55</f>
        <v>0</v>
      </c>
      <c r="HUN55" s="115">
        <f t="shared" si="992"/>
        <v>0</v>
      </c>
      <c r="HUO55" s="115">
        <f t="shared" si="992"/>
        <v>0</v>
      </c>
      <c r="HUP55" s="115">
        <f t="shared" si="992"/>
        <v>0</v>
      </c>
      <c r="HUQ55" s="115">
        <f t="shared" si="992"/>
        <v>0</v>
      </c>
      <c r="HUR55" s="115">
        <f t="shared" si="992"/>
        <v>0</v>
      </c>
      <c r="HUS55" s="115">
        <f t="shared" si="992"/>
        <v>0</v>
      </c>
      <c r="HUT55" s="115">
        <f t="shared" si="992"/>
        <v>0</v>
      </c>
      <c r="HUU55" s="115">
        <f t="shared" si="992"/>
        <v>0</v>
      </c>
      <c r="HUV55" s="115">
        <f t="shared" si="992"/>
        <v>0</v>
      </c>
      <c r="HUW55" s="115">
        <f t="shared" si="992"/>
        <v>0</v>
      </c>
      <c r="HUX55" s="95">
        <f t="shared" ref="HUX55:HUX56" si="993">SUM(HUL55:HUW55)</f>
        <v>0</v>
      </c>
      <c r="HUY55" s="106" t="s">
        <v>848</v>
      </c>
      <c r="HUZ55" s="105">
        <v>9491.7000000000007</v>
      </c>
      <c r="HVA55" s="90">
        <f t="shared" ref="HVA55:HVA56" si="994">SUM(HUZ55/12)</f>
        <v>790.97500000000002</v>
      </c>
      <c r="HVB55" s="115">
        <v>0</v>
      </c>
      <c r="HVC55" s="115">
        <f t="shared" ref="HVC55:HVM56" si="995">HVB55</f>
        <v>0</v>
      </c>
      <c r="HVD55" s="115">
        <f t="shared" si="995"/>
        <v>0</v>
      </c>
      <c r="HVE55" s="115">
        <f t="shared" si="995"/>
        <v>0</v>
      </c>
      <c r="HVF55" s="115">
        <f t="shared" si="995"/>
        <v>0</v>
      </c>
      <c r="HVG55" s="115">
        <f t="shared" si="995"/>
        <v>0</v>
      </c>
      <c r="HVH55" s="115">
        <f t="shared" si="995"/>
        <v>0</v>
      </c>
      <c r="HVI55" s="115">
        <f t="shared" si="995"/>
        <v>0</v>
      </c>
      <c r="HVJ55" s="115">
        <f t="shared" si="995"/>
        <v>0</v>
      </c>
      <c r="HVK55" s="115">
        <f t="shared" si="995"/>
        <v>0</v>
      </c>
      <c r="HVL55" s="115">
        <f t="shared" si="995"/>
        <v>0</v>
      </c>
      <c r="HVM55" s="115">
        <f t="shared" si="995"/>
        <v>0</v>
      </c>
      <c r="HVN55" s="95">
        <f t="shared" ref="HVN55:HVN56" si="996">SUM(HVB55:HVM55)</f>
        <v>0</v>
      </c>
      <c r="HVO55" s="106" t="s">
        <v>848</v>
      </c>
      <c r="HVP55" s="105">
        <v>9491.7000000000007</v>
      </c>
      <c r="HVQ55" s="90">
        <f t="shared" ref="HVQ55:HVQ56" si="997">SUM(HVP55/12)</f>
        <v>790.97500000000002</v>
      </c>
      <c r="HVR55" s="115">
        <v>0</v>
      </c>
      <c r="HVS55" s="115">
        <f t="shared" ref="HVS55:HWC56" si="998">HVR55</f>
        <v>0</v>
      </c>
      <c r="HVT55" s="115">
        <f t="shared" si="998"/>
        <v>0</v>
      </c>
      <c r="HVU55" s="115">
        <f t="shared" si="998"/>
        <v>0</v>
      </c>
      <c r="HVV55" s="115">
        <f t="shared" si="998"/>
        <v>0</v>
      </c>
      <c r="HVW55" s="115">
        <f t="shared" si="998"/>
        <v>0</v>
      </c>
      <c r="HVX55" s="115">
        <f t="shared" si="998"/>
        <v>0</v>
      </c>
      <c r="HVY55" s="115">
        <f t="shared" si="998"/>
        <v>0</v>
      </c>
      <c r="HVZ55" s="115">
        <f t="shared" si="998"/>
        <v>0</v>
      </c>
      <c r="HWA55" s="115">
        <f t="shared" si="998"/>
        <v>0</v>
      </c>
      <c r="HWB55" s="115">
        <f t="shared" si="998"/>
        <v>0</v>
      </c>
      <c r="HWC55" s="115">
        <f t="shared" si="998"/>
        <v>0</v>
      </c>
      <c r="HWD55" s="95">
        <f t="shared" ref="HWD55:HWD56" si="999">SUM(HVR55:HWC55)</f>
        <v>0</v>
      </c>
      <c r="HWE55" s="106" t="s">
        <v>848</v>
      </c>
      <c r="HWF55" s="105">
        <v>9491.7000000000007</v>
      </c>
      <c r="HWG55" s="90">
        <f t="shared" ref="HWG55:HWG56" si="1000">SUM(HWF55/12)</f>
        <v>790.97500000000002</v>
      </c>
      <c r="HWH55" s="115">
        <v>0</v>
      </c>
      <c r="HWI55" s="115">
        <f t="shared" ref="HWI55:HWS56" si="1001">HWH55</f>
        <v>0</v>
      </c>
      <c r="HWJ55" s="115">
        <f t="shared" si="1001"/>
        <v>0</v>
      </c>
      <c r="HWK55" s="115">
        <f t="shared" si="1001"/>
        <v>0</v>
      </c>
      <c r="HWL55" s="115">
        <f t="shared" si="1001"/>
        <v>0</v>
      </c>
      <c r="HWM55" s="115">
        <f t="shared" si="1001"/>
        <v>0</v>
      </c>
      <c r="HWN55" s="115">
        <f t="shared" si="1001"/>
        <v>0</v>
      </c>
      <c r="HWO55" s="115">
        <f t="shared" si="1001"/>
        <v>0</v>
      </c>
      <c r="HWP55" s="115">
        <f t="shared" si="1001"/>
        <v>0</v>
      </c>
      <c r="HWQ55" s="115">
        <f t="shared" si="1001"/>
        <v>0</v>
      </c>
      <c r="HWR55" s="115">
        <f t="shared" si="1001"/>
        <v>0</v>
      </c>
      <c r="HWS55" s="115">
        <f t="shared" si="1001"/>
        <v>0</v>
      </c>
      <c r="HWT55" s="95">
        <f t="shared" ref="HWT55:HWT56" si="1002">SUM(HWH55:HWS55)</f>
        <v>0</v>
      </c>
      <c r="HWU55" s="106" t="s">
        <v>848</v>
      </c>
      <c r="HWV55" s="105">
        <v>9491.7000000000007</v>
      </c>
      <c r="HWW55" s="90">
        <f t="shared" ref="HWW55:HWW56" si="1003">SUM(HWV55/12)</f>
        <v>790.97500000000002</v>
      </c>
      <c r="HWX55" s="115">
        <v>0</v>
      </c>
      <c r="HWY55" s="115">
        <f t="shared" ref="HWY55:HXI56" si="1004">HWX55</f>
        <v>0</v>
      </c>
      <c r="HWZ55" s="115">
        <f t="shared" si="1004"/>
        <v>0</v>
      </c>
      <c r="HXA55" s="115">
        <f t="shared" si="1004"/>
        <v>0</v>
      </c>
      <c r="HXB55" s="115">
        <f t="shared" si="1004"/>
        <v>0</v>
      </c>
      <c r="HXC55" s="115">
        <f t="shared" si="1004"/>
        <v>0</v>
      </c>
      <c r="HXD55" s="115">
        <f t="shared" si="1004"/>
        <v>0</v>
      </c>
      <c r="HXE55" s="115">
        <f t="shared" si="1004"/>
        <v>0</v>
      </c>
      <c r="HXF55" s="115">
        <f t="shared" si="1004"/>
        <v>0</v>
      </c>
      <c r="HXG55" s="115">
        <f t="shared" si="1004"/>
        <v>0</v>
      </c>
      <c r="HXH55" s="115">
        <f t="shared" si="1004"/>
        <v>0</v>
      </c>
      <c r="HXI55" s="115">
        <f t="shared" si="1004"/>
        <v>0</v>
      </c>
      <c r="HXJ55" s="95">
        <f t="shared" ref="HXJ55:HXJ56" si="1005">SUM(HWX55:HXI55)</f>
        <v>0</v>
      </c>
      <c r="HXK55" s="106" t="s">
        <v>848</v>
      </c>
      <c r="HXL55" s="105">
        <v>9491.7000000000007</v>
      </c>
      <c r="HXM55" s="90">
        <f t="shared" ref="HXM55:HXM56" si="1006">SUM(HXL55/12)</f>
        <v>790.97500000000002</v>
      </c>
      <c r="HXN55" s="115">
        <v>0</v>
      </c>
      <c r="HXO55" s="115">
        <f t="shared" ref="HXO55:HXY56" si="1007">HXN55</f>
        <v>0</v>
      </c>
      <c r="HXP55" s="115">
        <f t="shared" si="1007"/>
        <v>0</v>
      </c>
      <c r="HXQ55" s="115">
        <f t="shared" si="1007"/>
        <v>0</v>
      </c>
      <c r="HXR55" s="115">
        <f t="shared" si="1007"/>
        <v>0</v>
      </c>
      <c r="HXS55" s="115">
        <f t="shared" si="1007"/>
        <v>0</v>
      </c>
      <c r="HXT55" s="115">
        <f t="shared" si="1007"/>
        <v>0</v>
      </c>
      <c r="HXU55" s="115">
        <f t="shared" si="1007"/>
        <v>0</v>
      </c>
      <c r="HXV55" s="115">
        <f t="shared" si="1007"/>
        <v>0</v>
      </c>
      <c r="HXW55" s="115">
        <f t="shared" si="1007"/>
        <v>0</v>
      </c>
      <c r="HXX55" s="115">
        <f t="shared" si="1007"/>
        <v>0</v>
      </c>
      <c r="HXY55" s="115">
        <f t="shared" si="1007"/>
        <v>0</v>
      </c>
      <c r="HXZ55" s="95">
        <f t="shared" ref="HXZ55:HXZ56" si="1008">SUM(HXN55:HXY55)</f>
        <v>0</v>
      </c>
      <c r="HYA55" s="106" t="s">
        <v>848</v>
      </c>
      <c r="HYB55" s="105">
        <v>9491.7000000000007</v>
      </c>
      <c r="HYC55" s="90">
        <f t="shared" ref="HYC55:HYC56" si="1009">SUM(HYB55/12)</f>
        <v>790.97500000000002</v>
      </c>
      <c r="HYD55" s="115">
        <v>0</v>
      </c>
      <c r="HYE55" s="115">
        <f t="shared" ref="HYE55:HYO56" si="1010">HYD55</f>
        <v>0</v>
      </c>
      <c r="HYF55" s="115">
        <f t="shared" si="1010"/>
        <v>0</v>
      </c>
      <c r="HYG55" s="115">
        <f t="shared" si="1010"/>
        <v>0</v>
      </c>
      <c r="HYH55" s="115">
        <f t="shared" si="1010"/>
        <v>0</v>
      </c>
      <c r="HYI55" s="115">
        <f t="shared" si="1010"/>
        <v>0</v>
      </c>
      <c r="HYJ55" s="115">
        <f t="shared" si="1010"/>
        <v>0</v>
      </c>
      <c r="HYK55" s="115">
        <f t="shared" si="1010"/>
        <v>0</v>
      </c>
      <c r="HYL55" s="115">
        <f t="shared" si="1010"/>
        <v>0</v>
      </c>
      <c r="HYM55" s="115">
        <f t="shared" si="1010"/>
        <v>0</v>
      </c>
      <c r="HYN55" s="115">
        <f t="shared" si="1010"/>
        <v>0</v>
      </c>
      <c r="HYO55" s="115">
        <f t="shared" si="1010"/>
        <v>0</v>
      </c>
      <c r="HYP55" s="95">
        <f t="shared" ref="HYP55:HYP56" si="1011">SUM(HYD55:HYO55)</f>
        <v>0</v>
      </c>
      <c r="HYQ55" s="106" t="s">
        <v>848</v>
      </c>
      <c r="HYR55" s="105">
        <v>9491.7000000000007</v>
      </c>
      <c r="HYS55" s="90">
        <f t="shared" ref="HYS55:HYS56" si="1012">SUM(HYR55/12)</f>
        <v>790.97500000000002</v>
      </c>
      <c r="HYT55" s="115">
        <v>0</v>
      </c>
      <c r="HYU55" s="115">
        <f t="shared" ref="HYU55:HZE56" si="1013">HYT55</f>
        <v>0</v>
      </c>
      <c r="HYV55" s="115">
        <f t="shared" si="1013"/>
        <v>0</v>
      </c>
      <c r="HYW55" s="115">
        <f t="shared" si="1013"/>
        <v>0</v>
      </c>
      <c r="HYX55" s="115">
        <f t="shared" si="1013"/>
        <v>0</v>
      </c>
      <c r="HYY55" s="115">
        <f t="shared" si="1013"/>
        <v>0</v>
      </c>
      <c r="HYZ55" s="115">
        <f t="shared" si="1013"/>
        <v>0</v>
      </c>
      <c r="HZA55" s="115">
        <f t="shared" si="1013"/>
        <v>0</v>
      </c>
      <c r="HZB55" s="115">
        <f t="shared" si="1013"/>
        <v>0</v>
      </c>
      <c r="HZC55" s="115">
        <f t="shared" si="1013"/>
        <v>0</v>
      </c>
      <c r="HZD55" s="115">
        <f t="shared" si="1013"/>
        <v>0</v>
      </c>
      <c r="HZE55" s="115">
        <f t="shared" si="1013"/>
        <v>0</v>
      </c>
      <c r="HZF55" s="95">
        <f t="shared" ref="HZF55:HZF56" si="1014">SUM(HYT55:HZE55)</f>
        <v>0</v>
      </c>
      <c r="HZG55" s="106" t="s">
        <v>848</v>
      </c>
      <c r="HZH55" s="105">
        <v>9491.7000000000007</v>
      </c>
      <c r="HZI55" s="90">
        <f t="shared" ref="HZI55:HZI56" si="1015">SUM(HZH55/12)</f>
        <v>790.97500000000002</v>
      </c>
      <c r="HZJ55" s="115">
        <v>0</v>
      </c>
      <c r="HZK55" s="115">
        <f t="shared" ref="HZK55:HZU56" si="1016">HZJ55</f>
        <v>0</v>
      </c>
      <c r="HZL55" s="115">
        <f t="shared" si="1016"/>
        <v>0</v>
      </c>
      <c r="HZM55" s="115">
        <f t="shared" si="1016"/>
        <v>0</v>
      </c>
      <c r="HZN55" s="115">
        <f t="shared" si="1016"/>
        <v>0</v>
      </c>
      <c r="HZO55" s="115">
        <f t="shared" si="1016"/>
        <v>0</v>
      </c>
      <c r="HZP55" s="115">
        <f t="shared" si="1016"/>
        <v>0</v>
      </c>
      <c r="HZQ55" s="115">
        <f t="shared" si="1016"/>
        <v>0</v>
      </c>
      <c r="HZR55" s="115">
        <f t="shared" si="1016"/>
        <v>0</v>
      </c>
      <c r="HZS55" s="115">
        <f t="shared" si="1016"/>
        <v>0</v>
      </c>
      <c r="HZT55" s="115">
        <f t="shared" si="1016"/>
        <v>0</v>
      </c>
      <c r="HZU55" s="115">
        <f t="shared" si="1016"/>
        <v>0</v>
      </c>
      <c r="HZV55" s="95">
        <f t="shared" ref="HZV55:HZV56" si="1017">SUM(HZJ55:HZU55)</f>
        <v>0</v>
      </c>
      <c r="HZW55" s="106" t="s">
        <v>848</v>
      </c>
      <c r="HZX55" s="105">
        <v>9491.7000000000007</v>
      </c>
      <c r="HZY55" s="90">
        <f t="shared" ref="HZY55:HZY56" si="1018">SUM(HZX55/12)</f>
        <v>790.97500000000002</v>
      </c>
      <c r="HZZ55" s="115">
        <v>0</v>
      </c>
      <c r="IAA55" s="115">
        <f t="shared" ref="IAA55:IAK56" si="1019">HZZ55</f>
        <v>0</v>
      </c>
      <c r="IAB55" s="115">
        <f t="shared" si="1019"/>
        <v>0</v>
      </c>
      <c r="IAC55" s="115">
        <f t="shared" si="1019"/>
        <v>0</v>
      </c>
      <c r="IAD55" s="115">
        <f t="shared" si="1019"/>
        <v>0</v>
      </c>
      <c r="IAE55" s="115">
        <f t="shared" si="1019"/>
        <v>0</v>
      </c>
      <c r="IAF55" s="115">
        <f t="shared" si="1019"/>
        <v>0</v>
      </c>
      <c r="IAG55" s="115">
        <f t="shared" si="1019"/>
        <v>0</v>
      </c>
      <c r="IAH55" s="115">
        <f t="shared" si="1019"/>
        <v>0</v>
      </c>
      <c r="IAI55" s="115">
        <f t="shared" si="1019"/>
        <v>0</v>
      </c>
      <c r="IAJ55" s="115">
        <f t="shared" si="1019"/>
        <v>0</v>
      </c>
      <c r="IAK55" s="115">
        <f t="shared" si="1019"/>
        <v>0</v>
      </c>
      <c r="IAL55" s="95">
        <f t="shared" ref="IAL55:IAL56" si="1020">SUM(HZZ55:IAK55)</f>
        <v>0</v>
      </c>
      <c r="IAM55" s="106" t="s">
        <v>848</v>
      </c>
      <c r="IAN55" s="105">
        <v>9491.7000000000007</v>
      </c>
      <c r="IAO55" s="90">
        <f t="shared" ref="IAO55:IAO56" si="1021">SUM(IAN55/12)</f>
        <v>790.97500000000002</v>
      </c>
      <c r="IAP55" s="115">
        <v>0</v>
      </c>
      <c r="IAQ55" s="115">
        <f t="shared" ref="IAQ55:IBA56" si="1022">IAP55</f>
        <v>0</v>
      </c>
      <c r="IAR55" s="115">
        <f t="shared" si="1022"/>
        <v>0</v>
      </c>
      <c r="IAS55" s="115">
        <f t="shared" si="1022"/>
        <v>0</v>
      </c>
      <c r="IAT55" s="115">
        <f t="shared" si="1022"/>
        <v>0</v>
      </c>
      <c r="IAU55" s="115">
        <f t="shared" si="1022"/>
        <v>0</v>
      </c>
      <c r="IAV55" s="115">
        <f t="shared" si="1022"/>
        <v>0</v>
      </c>
      <c r="IAW55" s="115">
        <f t="shared" si="1022"/>
        <v>0</v>
      </c>
      <c r="IAX55" s="115">
        <f t="shared" si="1022"/>
        <v>0</v>
      </c>
      <c r="IAY55" s="115">
        <f t="shared" si="1022"/>
        <v>0</v>
      </c>
      <c r="IAZ55" s="115">
        <f t="shared" si="1022"/>
        <v>0</v>
      </c>
      <c r="IBA55" s="115">
        <f t="shared" si="1022"/>
        <v>0</v>
      </c>
      <c r="IBB55" s="95">
        <f t="shared" ref="IBB55:IBB56" si="1023">SUM(IAP55:IBA55)</f>
        <v>0</v>
      </c>
      <c r="IBC55" s="106" t="s">
        <v>848</v>
      </c>
      <c r="IBD55" s="105">
        <v>9491.7000000000007</v>
      </c>
      <c r="IBE55" s="90">
        <f t="shared" ref="IBE55:IBE56" si="1024">SUM(IBD55/12)</f>
        <v>790.97500000000002</v>
      </c>
      <c r="IBF55" s="115">
        <v>0</v>
      </c>
      <c r="IBG55" s="115">
        <f t="shared" ref="IBG55:IBQ56" si="1025">IBF55</f>
        <v>0</v>
      </c>
      <c r="IBH55" s="115">
        <f t="shared" si="1025"/>
        <v>0</v>
      </c>
      <c r="IBI55" s="115">
        <f t="shared" si="1025"/>
        <v>0</v>
      </c>
      <c r="IBJ55" s="115">
        <f t="shared" si="1025"/>
        <v>0</v>
      </c>
      <c r="IBK55" s="115">
        <f t="shared" si="1025"/>
        <v>0</v>
      </c>
      <c r="IBL55" s="115">
        <f t="shared" si="1025"/>
        <v>0</v>
      </c>
      <c r="IBM55" s="115">
        <f t="shared" si="1025"/>
        <v>0</v>
      </c>
      <c r="IBN55" s="115">
        <f t="shared" si="1025"/>
        <v>0</v>
      </c>
      <c r="IBO55" s="115">
        <f t="shared" si="1025"/>
        <v>0</v>
      </c>
      <c r="IBP55" s="115">
        <f t="shared" si="1025"/>
        <v>0</v>
      </c>
      <c r="IBQ55" s="115">
        <f t="shared" si="1025"/>
        <v>0</v>
      </c>
      <c r="IBR55" s="95">
        <f t="shared" ref="IBR55:IBR56" si="1026">SUM(IBF55:IBQ55)</f>
        <v>0</v>
      </c>
      <c r="IBS55" s="106" t="s">
        <v>848</v>
      </c>
      <c r="IBT55" s="105">
        <v>9491.7000000000007</v>
      </c>
      <c r="IBU55" s="90">
        <f t="shared" ref="IBU55:IBU56" si="1027">SUM(IBT55/12)</f>
        <v>790.97500000000002</v>
      </c>
      <c r="IBV55" s="115">
        <v>0</v>
      </c>
      <c r="IBW55" s="115">
        <f t="shared" ref="IBW55:ICG56" si="1028">IBV55</f>
        <v>0</v>
      </c>
      <c r="IBX55" s="115">
        <f t="shared" si="1028"/>
        <v>0</v>
      </c>
      <c r="IBY55" s="115">
        <f t="shared" si="1028"/>
        <v>0</v>
      </c>
      <c r="IBZ55" s="115">
        <f t="shared" si="1028"/>
        <v>0</v>
      </c>
      <c r="ICA55" s="115">
        <f t="shared" si="1028"/>
        <v>0</v>
      </c>
      <c r="ICB55" s="115">
        <f t="shared" si="1028"/>
        <v>0</v>
      </c>
      <c r="ICC55" s="115">
        <f t="shared" si="1028"/>
        <v>0</v>
      </c>
      <c r="ICD55" s="115">
        <f t="shared" si="1028"/>
        <v>0</v>
      </c>
      <c r="ICE55" s="115">
        <f t="shared" si="1028"/>
        <v>0</v>
      </c>
      <c r="ICF55" s="115">
        <f t="shared" si="1028"/>
        <v>0</v>
      </c>
      <c r="ICG55" s="115">
        <f t="shared" si="1028"/>
        <v>0</v>
      </c>
      <c r="ICH55" s="95">
        <f t="shared" ref="ICH55:ICH56" si="1029">SUM(IBV55:ICG55)</f>
        <v>0</v>
      </c>
      <c r="ICI55" s="106" t="s">
        <v>848</v>
      </c>
      <c r="ICJ55" s="105">
        <v>9491.7000000000007</v>
      </c>
      <c r="ICK55" s="90">
        <f t="shared" ref="ICK55:ICK56" si="1030">SUM(ICJ55/12)</f>
        <v>790.97500000000002</v>
      </c>
      <c r="ICL55" s="115">
        <v>0</v>
      </c>
      <c r="ICM55" s="115">
        <f t="shared" ref="ICM55:ICW56" si="1031">ICL55</f>
        <v>0</v>
      </c>
      <c r="ICN55" s="115">
        <f t="shared" si="1031"/>
        <v>0</v>
      </c>
      <c r="ICO55" s="115">
        <f t="shared" si="1031"/>
        <v>0</v>
      </c>
      <c r="ICP55" s="115">
        <f t="shared" si="1031"/>
        <v>0</v>
      </c>
      <c r="ICQ55" s="115">
        <f t="shared" si="1031"/>
        <v>0</v>
      </c>
      <c r="ICR55" s="115">
        <f t="shared" si="1031"/>
        <v>0</v>
      </c>
      <c r="ICS55" s="115">
        <f t="shared" si="1031"/>
        <v>0</v>
      </c>
      <c r="ICT55" s="115">
        <f t="shared" si="1031"/>
        <v>0</v>
      </c>
      <c r="ICU55" s="115">
        <f t="shared" si="1031"/>
        <v>0</v>
      </c>
      <c r="ICV55" s="115">
        <f t="shared" si="1031"/>
        <v>0</v>
      </c>
      <c r="ICW55" s="115">
        <f t="shared" si="1031"/>
        <v>0</v>
      </c>
      <c r="ICX55" s="95">
        <f t="shared" ref="ICX55:ICX56" si="1032">SUM(ICL55:ICW55)</f>
        <v>0</v>
      </c>
      <c r="ICY55" s="106" t="s">
        <v>848</v>
      </c>
      <c r="ICZ55" s="105">
        <v>9491.7000000000007</v>
      </c>
      <c r="IDA55" s="90">
        <f t="shared" ref="IDA55:IDA56" si="1033">SUM(ICZ55/12)</f>
        <v>790.97500000000002</v>
      </c>
      <c r="IDB55" s="115">
        <v>0</v>
      </c>
      <c r="IDC55" s="115">
        <f t="shared" ref="IDC55:IDM56" si="1034">IDB55</f>
        <v>0</v>
      </c>
      <c r="IDD55" s="115">
        <f t="shared" si="1034"/>
        <v>0</v>
      </c>
      <c r="IDE55" s="115">
        <f t="shared" si="1034"/>
        <v>0</v>
      </c>
      <c r="IDF55" s="115">
        <f t="shared" si="1034"/>
        <v>0</v>
      </c>
      <c r="IDG55" s="115">
        <f t="shared" si="1034"/>
        <v>0</v>
      </c>
      <c r="IDH55" s="115">
        <f t="shared" si="1034"/>
        <v>0</v>
      </c>
      <c r="IDI55" s="115">
        <f t="shared" si="1034"/>
        <v>0</v>
      </c>
      <c r="IDJ55" s="115">
        <f t="shared" si="1034"/>
        <v>0</v>
      </c>
      <c r="IDK55" s="115">
        <f t="shared" si="1034"/>
        <v>0</v>
      </c>
      <c r="IDL55" s="115">
        <f t="shared" si="1034"/>
        <v>0</v>
      </c>
      <c r="IDM55" s="115">
        <f t="shared" si="1034"/>
        <v>0</v>
      </c>
      <c r="IDN55" s="95">
        <f t="shared" ref="IDN55:IDN56" si="1035">SUM(IDB55:IDM55)</f>
        <v>0</v>
      </c>
      <c r="IDO55" s="106" t="s">
        <v>848</v>
      </c>
      <c r="IDP55" s="105">
        <v>9491.7000000000007</v>
      </c>
      <c r="IDQ55" s="90">
        <f t="shared" ref="IDQ55:IDQ56" si="1036">SUM(IDP55/12)</f>
        <v>790.97500000000002</v>
      </c>
      <c r="IDR55" s="115">
        <v>0</v>
      </c>
      <c r="IDS55" s="115">
        <f t="shared" ref="IDS55:IEC56" si="1037">IDR55</f>
        <v>0</v>
      </c>
      <c r="IDT55" s="115">
        <f t="shared" si="1037"/>
        <v>0</v>
      </c>
      <c r="IDU55" s="115">
        <f t="shared" si="1037"/>
        <v>0</v>
      </c>
      <c r="IDV55" s="115">
        <f t="shared" si="1037"/>
        <v>0</v>
      </c>
      <c r="IDW55" s="115">
        <f t="shared" si="1037"/>
        <v>0</v>
      </c>
      <c r="IDX55" s="115">
        <f t="shared" si="1037"/>
        <v>0</v>
      </c>
      <c r="IDY55" s="115">
        <f t="shared" si="1037"/>
        <v>0</v>
      </c>
      <c r="IDZ55" s="115">
        <f t="shared" si="1037"/>
        <v>0</v>
      </c>
      <c r="IEA55" s="115">
        <f t="shared" si="1037"/>
        <v>0</v>
      </c>
      <c r="IEB55" s="115">
        <f t="shared" si="1037"/>
        <v>0</v>
      </c>
      <c r="IEC55" s="115">
        <f t="shared" si="1037"/>
        <v>0</v>
      </c>
      <c r="IED55" s="95">
        <f t="shared" ref="IED55:IED56" si="1038">SUM(IDR55:IEC55)</f>
        <v>0</v>
      </c>
      <c r="IEE55" s="106" t="s">
        <v>848</v>
      </c>
      <c r="IEF55" s="105">
        <v>9491.7000000000007</v>
      </c>
      <c r="IEG55" s="90">
        <f t="shared" ref="IEG55:IEG56" si="1039">SUM(IEF55/12)</f>
        <v>790.97500000000002</v>
      </c>
      <c r="IEH55" s="115">
        <v>0</v>
      </c>
      <c r="IEI55" s="115">
        <f t="shared" ref="IEI55:IES56" si="1040">IEH55</f>
        <v>0</v>
      </c>
      <c r="IEJ55" s="115">
        <f t="shared" si="1040"/>
        <v>0</v>
      </c>
      <c r="IEK55" s="115">
        <f t="shared" si="1040"/>
        <v>0</v>
      </c>
      <c r="IEL55" s="115">
        <f t="shared" si="1040"/>
        <v>0</v>
      </c>
      <c r="IEM55" s="115">
        <f t="shared" si="1040"/>
        <v>0</v>
      </c>
      <c r="IEN55" s="115">
        <f t="shared" si="1040"/>
        <v>0</v>
      </c>
      <c r="IEO55" s="115">
        <f t="shared" si="1040"/>
        <v>0</v>
      </c>
      <c r="IEP55" s="115">
        <f t="shared" si="1040"/>
        <v>0</v>
      </c>
      <c r="IEQ55" s="115">
        <f t="shared" si="1040"/>
        <v>0</v>
      </c>
      <c r="IER55" s="115">
        <f t="shared" si="1040"/>
        <v>0</v>
      </c>
      <c r="IES55" s="115">
        <f t="shared" si="1040"/>
        <v>0</v>
      </c>
      <c r="IET55" s="95">
        <f t="shared" ref="IET55:IET56" si="1041">SUM(IEH55:IES55)</f>
        <v>0</v>
      </c>
      <c r="IEU55" s="106" t="s">
        <v>848</v>
      </c>
      <c r="IEV55" s="105">
        <v>9491.7000000000007</v>
      </c>
      <c r="IEW55" s="90">
        <f t="shared" ref="IEW55:IEW56" si="1042">SUM(IEV55/12)</f>
        <v>790.97500000000002</v>
      </c>
      <c r="IEX55" s="115">
        <v>0</v>
      </c>
      <c r="IEY55" s="115">
        <f t="shared" ref="IEY55:IFI56" si="1043">IEX55</f>
        <v>0</v>
      </c>
      <c r="IEZ55" s="115">
        <f t="shared" si="1043"/>
        <v>0</v>
      </c>
      <c r="IFA55" s="115">
        <f t="shared" si="1043"/>
        <v>0</v>
      </c>
      <c r="IFB55" s="115">
        <f t="shared" si="1043"/>
        <v>0</v>
      </c>
      <c r="IFC55" s="115">
        <f t="shared" si="1043"/>
        <v>0</v>
      </c>
      <c r="IFD55" s="115">
        <f t="shared" si="1043"/>
        <v>0</v>
      </c>
      <c r="IFE55" s="115">
        <f t="shared" si="1043"/>
        <v>0</v>
      </c>
      <c r="IFF55" s="115">
        <f t="shared" si="1043"/>
        <v>0</v>
      </c>
      <c r="IFG55" s="115">
        <f t="shared" si="1043"/>
        <v>0</v>
      </c>
      <c r="IFH55" s="115">
        <f t="shared" si="1043"/>
        <v>0</v>
      </c>
      <c r="IFI55" s="115">
        <f t="shared" si="1043"/>
        <v>0</v>
      </c>
      <c r="IFJ55" s="95">
        <f t="shared" ref="IFJ55:IFJ56" si="1044">SUM(IEX55:IFI55)</f>
        <v>0</v>
      </c>
      <c r="IFK55" s="106" t="s">
        <v>848</v>
      </c>
      <c r="IFL55" s="105">
        <v>9491.7000000000007</v>
      </c>
      <c r="IFM55" s="90">
        <f t="shared" ref="IFM55:IFM56" si="1045">SUM(IFL55/12)</f>
        <v>790.97500000000002</v>
      </c>
      <c r="IFN55" s="115">
        <v>0</v>
      </c>
      <c r="IFO55" s="115">
        <f t="shared" ref="IFO55:IFY56" si="1046">IFN55</f>
        <v>0</v>
      </c>
      <c r="IFP55" s="115">
        <f t="shared" si="1046"/>
        <v>0</v>
      </c>
      <c r="IFQ55" s="115">
        <f t="shared" si="1046"/>
        <v>0</v>
      </c>
      <c r="IFR55" s="115">
        <f t="shared" si="1046"/>
        <v>0</v>
      </c>
      <c r="IFS55" s="115">
        <f t="shared" si="1046"/>
        <v>0</v>
      </c>
      <c r="IFT55" s="115">
        <f t="shared" si="1046"/>
        <v>0</v>
      </c>
      <c r="IFU55" s="115">
        <f t="shared" si="1046"/>
        <v>0</v>
      </c>
      <c r="IFV55" s="115">
        <f t="shared" si="1046"/>
        <v>0</v>
      </c>
      <c r="IFW55" s="115">
        <f t="shared" si="1046"/>
        <v>0</v>
      </c>
      <c r="IFX55" s="115">
        <f t="shared" si="1046"/>
        <v>0</v>
      </c>
      <c r="IFY55" s="115">
        <f t="shared" si="1046"/>
        <v>0</v>
      </c>
      <c r="IFZ55" s="95">
        <f t="shared" ref="IFZ55:IFZ56" si="1047">SUM(IFN55:IFY55)</f>
        <v>0</v>
      </c>
      <c r="IGA55" s="106" t="s">
        <v>848</v>
      </c>
      <c r="IGB55" s="105">
        <v>9491.7000000000007</v>
      </c>
      <c r="IGC55" s="90">
        <f t="shared" ref="IGC55:IGC56" si="1048">SUM(IGB55/12)</f>
        <v>790.97500000000002</v>
      </c>
      <c r="IGD55" s="115">
        <v>0</v>
      </c>
      <c r="IGE55" s="115">
        <f t="shared" ref="IGE55:IGO56" si="1049">IGD55</f>
        <v>0</v>
      </c>
      <c r="IGF55" s="115">
        <f t="shared" si="1049"/>
        <v>0</v>
      </c>
      <c r="IGG55" s="115">
        <f t="shared" si="1049"/>
        <v>0</v>
      </c>
      <c r="IGH55" s="115">
        <f t="shared" si="1049"/>
        <v>0</v>
      </c>
      <c r="IGI55" s="115">
        <f t="shared" si="1049"/>
        <v>0</v>
      </c>
      <c r="IGJ55" s="115">
        <f t="shared" si="1049"/>
        <v>0</v>
      </c>
      <c r="IGK55" s="115">
        <f t="shared" si="1049"/>
        <v>0</v>
      </c>
      <c r="IGL55" s="115">
        <f t="shared" si="1049"/>
        <v>0</v>
      </c>
      <c r="IGM55" s="115">
        <f t="shared" si="1049"/>
        <v>0</v>
      </c>
      <c r="IGN55" s="115">
        <f t="shared" si="1049"/>
        <v>0</v>
      </c>
      <c r="IGO55" s="115">
        <f t="shared" si="1049"/>
        <v>0</v>
      </c>
      <c r="IGP55" s="95">
        <f t="shared" ref="IGP55:IGP56" si="1050">SUM(IGD55:IGO55)</f>
        <v>0</v>
      </c>
      <c r="IGQ55" s="106" t="s">
        <v>848</v>
      </c>
      <c r="IGR55" s="105">
        <v>9491.7000000000007</v>
      </c>
      <c r="IGS55" s="90">
        <f t="shared" ref="IGS55:IGS56" si="1051">SUM(IGR55/12)</f>
        <v>790.97500000000002</v>
      </c>
      <c r="IGT55" s="115">
        <v>0</v>
      </c>
      <c r="IGU55" s="115">
        <f t="shared" ref="IGU55:IHE56" si="1052">IGT55</f>
        <v>0</v>
      </c>
      <c r="IGV55" s="115">
        <f t="shared" si="1052"/>
        <v>0</v>
      </c>
      <c r="IGW55" s="115">
        <f t="shared" si="1052"/>
        <v>0</v>
      </c>
      <c r="IGX55" s="115">
        <f t="shared" si="1052"/>
        <v>0</v>
      </c>
      <c r="IGY55" s="115">
        <f t="shared" si="1052"/>
        <v>0</v>
      </c>
      <c r="IGZ55" s="115">
        <f t="shared" si="1052"/>
        <v>0</v>
      </c>
      <c r="IHA55" s="115">
        <f t="shared" si="1052"/>
        <v>0</v>
      </c>
      <c r="IHB55" s="115">
        <f t="shared" si="1052"/>
        <v>0</v>
      </c>
      <c r="IHC55" s="115">
        <f t="shared" si="1052"/>
        <v>0</v>
      </c>
      <c r="IHD55" s="115">
        <f t="shared" si="1052"/>
        <v>0</v>
      </c>
      <c r="IHE55" s="115">
        <f t="shared" si="1052"/>
        <v>0</v>
      </c>
      <c r="IHF55" s="95">
        <f t="shared" ref="IHF55:IHF56" si="1053">SUM(IGT55:IHE55)</f>
        <v>0</v>
      </c>
      <c r="IHG55" s="106" t="s">
        <v>848</v>
      </c>
      <c r="IHH55" s="105">
        <v>9491.7000000000007</v>
      </c>
      <c r="IHI55" s="90">
        <f t="shared" ref="IHI55:IHI56" si="1054">SUM(IHH55/12)</f>
        <v>790.97500000000002</v>
      </c>
      <c r="IHJ55" s="115">
        <v>0</v>
      </c>
      <c r="IHK55" s="115">
        <f t="shared" ref="IHK55:IHU56" si="1055">IHJ55</f>
        <v>0</v>
      </c>
      <c r="IHL55" s="115">
        <f t="shared" si="1055"/>
        <v>0</v>
      </c>
      <c r="IHM55" s="115">
        <f t="shared" si="1055"/>
        <v>0</v>
      </c>
      <c r="IHN55" s="115">
        <f t="shared" si="1055"/>
        <v>0</v>
      </c>
      <c r="IHO55" s="115">
        <f t="shared" si="1055"/>
        <v>0</v>
      </c>
      <c r="IHP55" s="115">
        <f t="shared" si="1055"/>
        <v>0</v>
      </c>
      <c r="IHQ55" s="115">
        <f t="shared" si="1055"/>
        <v>0</v>
      </c>
      <c r="IHR55" s="115">
        <f t="shared" si="1055"/>
        <v>0</v>
      </c>
      <c r="IHS55" s="115">
        <f t="shared" si="1055"/>
        <v>0</v>
      </c>
      <c r="IHT55" s="115">
        <f t="shared" si="1055"/>
        <v>0</v>
      </c>
      <c r="IHU55" s="115">
        <f t="shared" si="1055"/>
        <v>0</v>
      </c>
      <c r="IHV55" s="95">
        <f t="shared" ref="IHV55:IHV56" si="1056">SUM(IHJ55:IHU55)</f>
        <v>0</v>
      </c>
      <c r="IHW55" s="106" t="s">
        <v>848</v>
      </c>
      <c r="IHX55" s="105">
        <v>9491.7000000000007</v>
      </c>
      <c r="IHY55" s="90">
        <f t="shared" ref="IHY55:IHY56" si="1057">SUM(IHX55/12)</f>
        <v>790.97500000000002</v>
      </c>
      <c r="IHZ55" s="115">
        <v>0</v>
      </c>
      <c r="IIA55" s="115">
        <f t="shared" ref="IIA55:IIK56" si="1058">IHZ55</f>
        <v>0</v>
      </c>
      <c r="IIB55" s="115">
        <f t="shared" si="1058"/>
        <v>0</v>
      </c>
      <c r="IIC55" s="115">
        <f t="shared" si="1058"/>
        <v>0</v>
      </c>
      <c r="IID55" s="115">
        <f t="shared" si="1058"/>
        <v>0</v>
      </c>
      <c r="IIE55" s="115">
        <f t="shared" si="1058"/>
        <v>0</v>
      </c>
      <c r="IIF55" s="115">
        <f t="shared" si="1058"/>
        <v>0</v>
      </c>
      <c r="IIG55" s="115">
        <f t="shared" si="1058"/>
        <v>0</v>
      </c>
      <c r="IIH55" s="115">
        <f t="shared" si="1058"/>
        <v>0</v>
      </c>
      <c r="III55" s="115">
        <f t="shared" si="1058"/>
        <v>0</v>
      </c>
      <c r="IIJ55" s="115">
        <f t="shared" si="1058"/>
        <v>0</v>
      </c>
      <c r="IIK55" s="115">
        <f t="shared" si="1058"/>
        <v>0</v>
      </c>
      <c r="IIL55" s="95">
        <f t="shared" ref="IIL55:IIL56" si="1059">SUM(IHZ55:IIK55)</f>
        <v>0</v>
      </c>
      <c r="IIM55" s="106" t="s">
        <v>848</v>
      </c>
      <c r="IIN55" s="105">
        <v>9491.7000000000007</v>
      </c>
      <c r="IIO55" s="90">
        <f t="shared" ref="IIO55:IIO56" si="1060">SUM(IIN55/12)</f>
        <v>790.97500000000002</v>
      </c>
      <c r="IIP55" s="115">
        <v>0</v>
      </c>
      <c r="IIQ55" s="115">
        <f t="shared" ref="IIQ55:IJA56" si="1061">IIP55</f>
        <v>0</v>
      </c>
      <c r="IIR55" s="115">
        <f t="shared" si="1061"/>
        <v>0</v>
      </c>
      <c r="IIS55" s="115">
        <f t="shared" si="1061"/>
        <v>0</v>
      </c>
      <c r="IIT55" s="115">
        <f t="shared" si="1061"/>
        <v>0</v>
      </c>
      <c r="IIU55" s="115">
        <f t="shared" si="1061"/>
        <v>0</v>
      </c>
      <c r="IIV55" s="115">
        <f t="shared" si="1061"/>
        <v>0</v>
      </c>
      <c r="IIW55" s="115">
        <f t="shared" si="1061"/>
        <v>0</v>
      </c>
      <c r="IIX55" s="115">
        <f t="shared" si="1061"/>
        <v>0</v>
      </c>
      <c r="IIY55" s="115">
        <f t="shared" si="1061"/>
        <v>0</v>
      </c>
      <c r="IIZ55" s="115">
        <f t="shared" si="1061"/>
        <v>0</v>
      </c>
      <c r="IJA55" s="115">
        <f t="shared" si="1061"/>
        <v>0</v>
      </c>
      <c r="IJB55" s="95">
        <f t="shared" ref="IJB55:IJB56" si="1062">SUM(IIP55:IJA55)</f>
        <v>0</v>
      </c>
      <c r="IJC55" s="106" t="s">
        <v>848</v>
      </c>
      <c r="IJD55" s="105">
        <v>9491.7000000000007</v>
      </c>
      <c r="IJE55" s="90">
        <f t="shared" ref="IJE55:IJE56" si="1063">SUM(IJD55/12)</f>
        <v>790.97500000000002</v>
      </c>
      <c r="IJF55" s="115">
        <v>0</v>
      </c>
      <c r="IJG55" s="115">
        <f t="shared" ref="IJG55:IJQ56" si="1064">IJF55</f>
        <v>0</v>
      </c>
      <c r="IJH55" s="115">
        <f t="shared" si="1064"/>
        <v>0</v>
      </c>
      <c r="IJI55" s="115">
        <f t="shared" si="1064"/>
        <v>0</v>
      </c>
      <c r="IJJ55" s="115">
        <f t="shared" si="1064"/>
        <v>0</v>
      </c>
      <c r="IJK55" s="115">
        <f t="shared" si="1064"/>
        <v>0</v>
      </c>
      <c r="IJL55" s="115">
        <f t="shared" si="1064"/>
        <v>0</v>
      </c>
      <c r="IJM55" s="115">
        <f t="shared" si="1064"/>
        <v>0</v>
      </c>
      <c r="IJN55" s="115">
        <f t="shared" si="1064"/>
        <v>0</v>
      </c>
      <c r="IJO55" s="115">
        <f t="shared" si="1064"/>
        <v>0</v>
      </c>
      <c r="IJP55" s="115">
        <f t="shared" si="1064"/>
        <v>0</v>
      </c>
      <c r="IJQ55" s="115">
        <f t="shared" si="1064"/>
        <v>0</v>
      </c>
      <c r="IJR55" s="95">
        <f t="shared" ref="IJR55:IJR56" si="1065">SUM(IJF55:IJQ55)</f>
        <v>0</v>
      </c>
      <c r="IJS55" s="106" t="s">
        <v>848</v>
      </c>
      <c r="IJT55" s="105">
        <v>9491.7000000000007</v>
      </c>
      <c r="IJU55" s="90">
        <f t="shared" ref="IJU55:IJU56" si="1066">SUM(IJT55/12)</f>
        <v>790.97500000000002</v>
      </c>
      <c r="IJV55" s="115">
        <v>0</v>
      </c>
      <c r="IJW55" s="115">
        <f t="shared" ref="IJW55:IKG56" si="1067">IJV55</f>
        <v>0</v>
      </c>
      <c r="IJX55" s="115">
        <f t="shared" si="1067"/>
        <v>0</v>
      </c>
      <c r="IJY55" s="115">
        <f t="shared" si="1067"/>
        <v>0</v>
      </c>
      <c r="IJZ55" s="115">
        <f t="shared" si="1067"/>
        <v>0</v>
      </c>
      <c r="IKA55" s="115">
        <f t="shared" si="1067"/>
        <v>0</v>
      </c>
      <c r="IKB55" s="115">
        <f t="shared" si="1067"/>
        <v>0</v>
      </c>
      <c r="IKC55" s="115">
        <f t="shared" si="1067"/>
        <v>0</v>
      </c>
      <c r="IKD55" s="115">
        <f t="shared" si="1067"/>
        <v>0</v>
      </c>
      <c r="IKE55" s="115">
        <f t="shared" si="1067"/>
        <v>0</v>
      </c>
      <c r="IKF55" s="115">
        <f t="shared" si="1067"/>
        <v>0</v>
      </c>
      <c r="IKG55" s="115">
        <f t="shared" si="1067"/>
        <v>0</v>
      </c>
      <c r="IKH55" s="95">
        <f t="shared" ref="IKH55:IKH56" si="1068">SUM(IJV55:IKG55)</f>
        <v>0</v>
      </c>
      <c r="IKI55" s="106" t="s">
        <v>848</v>
      </c>
      <c r="IKJ55" s="105">
        <v>9491.7000000000007</v>
      </c>
      <c r="IKK55" s="90">
        <f t="shared" ref="IKK55:IKK56" si="1069">SUM(IKJ55/12)</f>
        <v>790.97500000000002</v>
      </c>
      <c r="IKL55" s="115">
        <v>0</v>
      </c>
      <c r="IKM55" s="115">
        <f t="shared" ref="IKM55:IKW56" si="1070">IKL55</f>
        <v>0</v>
      </c>
      <c r="IKN55" s="115">
        <f t="shared" si="1070"/>
        <v>0</v>
      </c>
      <c r="IKO55" s="115">
        <f t="shared" si="1070"/>
        <v>0</v>
      </c>
      <c r="IKP55" s="115">
        <f t="shared" si="1070"/>
        <v>0</v>
      </c>
      <c r="IKQ55" s="115">
        <f t="shared" si="1070"/>
        <v>0</v>
      </c>
      <c r="IKR55" s="115">
        <f t="shared" si="1070"/>
        <v>0</v>
      </c>
      <c r="IKS55" s="115">
        <f t="shared" si="1070"/>
        <v>0</v>
      </c>
      <c r="IKT55" s="115">
        <f t="shared" si="1070"/>
        <v>0</v>
      </c>
      <c r="IKU55" s="115">
        <f t="shared" si="1070"/>
        <v>0</v>
      </c>
      <c r="IKV55" s="115">
        <f t="shared" si="1070"/>
        <v>0</v>
      </c>
      <c r="IKW55" s="115">
        <f t="shared" si="1070"/>
        <v>0</v>
      </c>
      <c r="IKX55" s="95">
        <f t="shared" ref="IKX55:IKX56" si="1071">SUM(IKL55:IKW55)</f>
        <v>0</v>
      </c>
      <c r="IKY55" s="106" t="s">
        <v>848</v>
      </c>
      <c r="IKZ55" s="105">
        <v>9491.7000000000007</v>
      </c>
      <c r="ILA55" s="90">
        <f t="shared" ref="ILA55:ILA56" si="1072">SUM(IKZ55/12)</f>
        <v>790.97500000000002</v>
      </c>
      <c r="ILB55" s="115">
        <v>0</v>
      </c>
      <c r="ILC55" s="115">
        <f t="shared" ref="ILC55:ILM56" si="1073">ILB55</f>
        <v>0</v>
      </c>
      <c r="ILD55" s="115">
        <f t="shared" si="1073"/>
        <v>0</v>
      </c>
      <c r="ILE55" s="115">
        <f t="shared" si="1073"/>
        <v>0</v>
      </c>
      <c r="ILF55" s="115">
        <f t="shared" si="1073"/>
        <v>0</v>
      </c>
      <c r="ILG55" s="115">
        <f t="shared" si="1073"/>
        <v>0</v>
      </c>
      <c r="ILH55" s="115">
        <f t="shared" si="1073"/>
        <v>0</v>
      </c>
      <c r="ILI55" s="115">
        <f t="shared" si="1073"/>
        <v>0</v>
      </c>
      <c r="ILJ55" s="115">
        <f t="shared" si="1073"/>
        <v>0</v>
      </c>
      <c r="ILK55" s="115">
        <f t="shared" si="1073"/>
        <v>0</v>
      </c>
      <c r="ILL55" s="115">
        <f t="shared" si="1073"/>
        <v>0</v>
      </c>
      <c r="ILM55" s="115">
        <f t="shared" si="1073"/>
        <v>0</v>
      </c>
      <c r="ILN55" s="95">
        <f t="shared" ref="ILN55:ILN56" si="1074">SUM(ILB55:ILM55)</f>
        <v>0</v>
      </c>
      <c r="ILO55" s="106" t="s">
        <v>848</v>
      </c>
      <c r="ILP55" s="105">
        <v>9491.7000000000007</v>
      </c>
      <c r="ILQ55" s="90">
        <f t="shared" ref="ILQ55:ILQ56" si="1075">SUM(ILP55/12)</f>
        <v>790.97500000000002</v>
      </c>
      <c r="ILR55" s="115">
        <v>0</v>
      </c>
      <c r="ILS55" s="115">
        <f t="shared" ref="ILS55:IMC56" si="1076">ILR55</f>
        <v>0</v>
      </c>
      <c r="ILT55" s="115">
        <f t="shared" si="1076"/>
        <v>0</v>
      </c>
      <c r="ILU55" s="115">
        <f t="shared" si="1076"/>
        <v>0</v>
      </c>
      <c r="ILV55" s="115">
        <f t="shared" si="1076"/>
        <v>0</v>
      </c>
      <c r="ILW55" s="115">
        <f t="shared" si="1076"/>
        <v>0</v>
      </c>
      <c r="ILX55" s="115">
        <f t="shared" si="1076"/>
        <v>0</v>
      </c>
      <c r="ILY55" s="115">
        <f t="shared" si="1076"/>
        <v>0</v>
      </c>
      <c r="ILZ55" s="115">
        <f t="shared" si="1076"/>
        <v>0</v>
      </c>
      <c r="IMA55" s="115">
        <f t="shared" si="1076"/>
        <v>0</v>
      </c>
      <c r="IMB55" s="115">
        <f t="shared" si="1076"/>
        <v>0</v>
      </c>
      <c r="IMC55" s="115">
        <f t="shared" si="1076"/>
        <v>0</v>
      </c>
      <c r="IMD55" s="95">
        <f t="shared" ref="IMD55:IMD56" si="1077">SUM(ILR55:IMC55)</f>
        <v>0</v>
      </c>
      <c r="IME55" s="106" t="s">
        <v>848</v>
      </c>
      <c r="IMF55" s="105">
        <v>9491.7000000000007</v>
      </c>
      <c r="IMG55" s="90">
        <f t="shared" ref="IMG55:IMG56" si="1078">SUM(IMF55/12)</f>
        <v>790.97500000000002</v>
      </c>
      <c r="IMH55" s="115">
        <v>0</v>
      </c>
      <c r="IMI55" s="115">
        <f t="shared" ref="IMI55:IMS56" si="1079">IMH55</f>
        <v>0</v>
      </c>
      <c r="IMJ55" s="115">
        <f t="shared" si="1079"/>
        <v>0</v>
      </c>
      <c r="IMK55" s="115">
        <f t="shared" si="1079"/>
        <v>0</v>
      </c>
      <c r="IML55" s="115">
        <f t="shared" si="1079"/>
        <v>0</v>
      </c>
      <c r="IMM55" s="115">
        <f t="shared" si="1079"/>
        <v>0</v>
      </c>
      <c r="IMN55" s="115">
        <f t="shared" si="1079"/>
        <v>0</v>
      </c>
      <c r="IMO55" s="115">
        <f t="shared" si="1079"/>
        <v>0</v>
      </c>
      <c r="IMP55" s="115">
        <f t="shared" si="1079"/>
        <v>0</v>
      </c>
      <c r="IMQ55" s="115">
        <f t="shared" si="1079"/>
        <v>0</v>
      </c>
      <c r="IMR55" s="115">
        <f t="shared" si="1079"/>
        <v>0</v>
      </c>
      <c r="IMS55" s="115">
        <f t="shared" si="1079"/>
        <v>0</v>
      </c>
      <c r="IMT55" s="95">
        <f t="shared" ref="IMT55:IMT56" si="1080">SUM(IMH55:IMS55)</f>
        <v>0</v>
      </c>
      <c r="IMU55" s="106" t="s">
        <v>848</v>
      </c>
      <c r="IMV55" s="105">
        <v>9491.7000000000007</v>
      </c>
      <c r="IMW55" s="90">
        <f t="shared" ref="IMW55:IMW56" si="1081">SUM(IMV55/12)</f>
        <v>790.97500000000002</v>
      </c>
      <c r="IMX55" s="115">
        <v>0</v>
      </c>
      <c r="IMY55" s="115">
        <f t="shared" ref="IMY55:INI56" si="1082">IMX55</f>
        <v>0</v>
      </c>
      <c r="IMZ55" s="115">
        <f t="shared" si="1082"/>
        <v>0</v>
      </c>
      <c r="INA55" s="115">
        <f t="shared" si="1082"/>
        <v>0</v>
      </c>
      <c r="INB55" s="115">
        <f t="shared" si="1082"/>
        <v>0</v>
      </c>
      <c r="INC55" s="115">
        <f t="shared" si="1082"/>
        <v>0</v>
      </c>
      <c r="IND55" s="115">
        <f t="shared" si="1082"/>
        <v>0</v>
      </c>
      <c r="INE55" s="115">
        <f t="shared" si="1082"/>
        <v>0</v>
      </c>
      <c r="INF55" s="115">
        <f t="shared" si="1082"/>
        <v>0</v>
      </c>
      <c r="ING55" s="115">
        <f t="shared" si="1082"/>
        <v>0</v>
      </c>
      <c r="INH55" s="115">
        <f t="shared" si="1082"/>
        <v>0</v>
      </c>
      <c r="INI55" s="115">
        <f t="shared" si="1082"/>
        <v>0</v>
      </c>
      <c r="INJ55" s="95">
        <f t="shared" ref="INJ55:INJ56" si="1083">SUM(IMX55:INI55)</f>
        <v>0</v>
      </c>
      <c r="INK55" s="106" t="s">
        <v>848</v>
      </c>
      <c r="INL55" s="105">
        <v>9491.7000000000007</v>
      </c>
      <c r="INM55" s="90">
        <f t="shared" ref="INM55:INM56" si="1084">SUM(INL55/12)</f>
        <v>790.97500000000002</v>
      </c>
      <c r="INN55" s="115">
        <v>0</v>
      </c>
      <c r="INO55" s="115">
        <f t="shared" ref="INO55:INY56" si="1085">INN55</f>
        <v>0</v>
      </c>
      <c r="INP55" s="115">
        <f t="shared" si="1085"/>
        <v>0</v>
      </c>
      <c r="INQ55" s="115">
        <f t="shared" si="1085"/>
        <v>0</v>
      </c>
      <c r="INR55" s="115">
        <f t="shared" si="1085"/>
        <v>0</v>
      </c>
      <c r="INS55" s="115">
        <f t="shared" si="1085"/>
        <v>0</v>
      </c>
      <c r="INT55" s="115">
        <f t="shared" si="1085"/>
        <v>0</v>
      </c>
      <c r="INU55" s="115">
        <f t="shared" si="1085"/>
        <v>0</v>
      </c>
      <c r="INV55" s="115">
        <f t="shared" si="1085"/>
        <v>0</v>
      </c>
      <c r="INW55" s="115">
        <f t="shared" si="1085"/>
        <v>0</v>
      </c>
      <c r="INX55" s="115">
        <f t="shared" si="1085"/>
        <v>0</v>
      </c>
      <c r="INY55" s="115">
        <f t="shared" si="1085"/>
        <v>0</v>
      </c>
      <c r="INZ55" s="95">
        <f t="shared" ref="INZ55:INZ56" si="1086">SUM(INN55:INY55)</f>
        <v>0</v>
      </c>
      <c r="IOA55" s="106" t="s">
        <v>848</v>
      </c>
      <c r="IOB55" s="105">
        <v>9491.7000000000007</v>
      </c>
      <c r="IOC55" s="90">
        <f t="shared" ref="IOC55:IOC56" si="1087">SUM(IOB55/12)</f>
        <v>790.97500000000002</v>
      </c>
      <c r="IOD55" s="115">
        <v>0</v>
      </c>
      <c r="IOE55" s="115">
        <f t="shared" ref="IOE55:IOO56" si="1088">IOD55</f>
        <v>0</v>
      </c>
      <c r="IOF55" s="115">
        <f t="shared" si="1088"/>
        <v>0</v>
      </c>
      <c r="IOG55" s="115">
        <f t="shared" si="1088"/>
        <v>0</v>
      </c>
      <c r="IOH55" s="115">
        <f t="shared" si="1088"/>
        <v>0</v>
      </c>
      <c r="IOI55" s="115">
        <f t="shared" si="1088"/>
        <v>0</v>
      </c>
      <c r="IOJ55" s="115">
        <f t="shared" si="1088"/>
        <v>0</v>
      </c>
      <c r="IOK55" s="115">
        <f t="shared" si="1088"/>
        <v>0</v>
      </c>
      <c r="IOL55" s="115">
        <f t="shared" si="1088"/>
        <v>0</v>
      </c>
      <c r="IOM55" s="115">
        <f t="shared" si="1088"/>
        <v>0</v>
      </c>
      <c r="ION55" s="115">
        <f t="shared" si="1088"/>
        <v>0</v>
      </c>
      <c r="IOO55" s="115">
        <f t="shared" si="1088"/>
        <v>0</v>
      </c>
      <c r="IOP55" s="95">
        <f t="shared" ref="IOP55:IOP56" si="1089">SUM(IOD55:IOO55)</f>
        <v>0</v>
      </c>
      <c r="IOQ55" s="106" t="s">
        <v>848</v>
      </c>
      <c r="IOR55" s="105">
        <v>9491.7000000000007</v>
      </c>
      <c r="IOS55" s="90">
        <f t="shared" ref="IOS55:IOS56" si="1090">SUM(IOR55/12)</f>
        <v>790.97500000000002</v>
      </c>
      <c r="IOT55" s="115">
        <v>0</v>
      </c>
      <c r="IOU55" s="115">
        <f t="shared" ref="IOU55:IPE56" si="1091">IOT55</f>
        <v>0</v>
      </c>
      <c r="IOV55" s="115">
        <f t="shared" si="1091"/>
        <v>0</v>
      </c>
      <c r="IOW55" s="115">
        <f t="shared" si="1091"/>
        <v>0</v>
      </c>
      <c r="IOX55" s="115">
        <f t="shared" si="1091"/>
        <v>0</v>
      </c>
      <c r="IOY55" s="115">
        <f t="shared" si="1091"/>
        <v>0</v>
      </c>
      <c r="IOZ55" s="115">
        <f t="shared" si="1091"/>
        <v>0</v>
      </c>
      <c r="IPA55" s="115">
        <f t="shared" si="1091"/>
        <v>0</v>
      </c>
      <c r="IPB55" s="115">
        <f t="shared" si="1091"/>
        <v>0</v>
      </c>
      <c r="IPC55" s="115">
        <f t="shared" si="1091"/>
        <v>0</v>
      </c>
      <c r="IPD55" s="115">
        <f t="shared" si="1091"/>
        <v>0</v>
      </c>
      <c r="IPE55" s="115">
        <f t="shared" si="1091"/>
        <v>0</v>
      </c>
      <c r="IPF55" s="95">
        <f t="shared" ref="IPF55:IPF56" si="1092">SUM(IOT55:IPE55)</f>
        <v>0</v>
      </c>
      <c r="IPG55" s="106" t="s">
        <v>848</v>
      </c>
      <c r="IPH55" s="105">
        <v>9491.7000000000007</v>
      </c>
      <c r="IPI55" s="90">
        <f t="shared" ref="IPI55:IPI56" si="1093">SUM(IPH55/12)</f>
        <v>790.97500000000002</v>
      </c>
      <c r="IPJ55" s="115">
        <v>0</v>
      </c>
      <c r="IPK55" s="115">
        <f t="shared" ref="IPK55:IPU56" si="1094">IPJ55</f>
        <v>0</v>
      </c>
      <c r="IPL55" s="115">
        <f t="shared" si="1094"/>
        <v>0</v>
      </c>
      <c r="IPM55" s="115">
        <f t="shared" si="1094"/>
        <v>0</v>
      </c>
      <c r="IPN55" s="115">
        <f t="shared" si="1094"/>
        <v>0</v>
      </c>
      <c r="IPO55" s="115">
        <f t="shared" si="1094"/>
        <v>0</v>
      </c>
      <c r="IPP55" s="115">
        <f t="shared" si="1094"/>
        <v>0</v>
      </c>
      <c r="IPQ55" s="115">
        <f t="shared" si="1094"/>
        <v>0</v>
      </c>
      <c r="IPR55" s="115">
        <f t="shared" si="1094"/>
        <v>0</v>
      </c>
      <c r="IPS55" s="115">
        <f t="shared" si="1094"/>
        <v>0</v>
      </c>
      <c r="IPT55" s="115">
        <f t="shared" si="1094"/>
        <v>0</v>
      </c>
      <c r="IPU55" s="115">
        <f t="shared" si="1094"/>
        <v>0</v>
      </c>
      <c r="IPV55" s="95">
        <f t="shared" ref="IPV55:IPV56" si="1095">SUM(IPJ55:IPU55)</f>
        <v>0</v>
      </c>
      <c r="IPW55" s="106" t="s">
        <v>848</v>
      </c>
      <c r="IPX55" s="105">
        <v>9491.7000000000007</v>
      </c>
      <c r="IPY55" s="90">
        <f t="shared" ref="IPY55:IPY56" si="1096">SUM(IPX55/12)</f>
        <v>790.97500000000002</v>
      </c>
      <c r="IPZ55" s="115">
        <v>0</v>
      </c>
      <c r="IQA55" s="115">
        <f t="shared" ref="IQA55:IQK56" si="1097">IPZ55</f>
        <v>0</v>
      </c>
      <c r="IQB55" s="115">
        <f t="shared" si="1097"/>
        <v>0</v>
      </c>
      <c r="IQC55" s="115">
        <f t="shared" si="1097"/>
        <v>0</v>
      </c>
      <c r="IQD55" s="115">
        <f t="shared" si="1097"/>
        <v>0</v>
      </c>
      <c r="IQE55" s="115">
        <f t="shared" si="1097"/>
        <v>0</v>
      </c>
      <c r="IQF55" s="115">
        <f t="shared" si="1097"/>
        <v>0</v>
      </c>
      <c r="IQG55" s="115">
        <f t="shared" si="1097"/>
        <v>0</v>
      </c>
      <c r="IQH55" s="115">
        <f t="shared" si="1097"/>
        <v>0</v>
      </c>
      <c r="IQI55" s="115">
        <f t="shared" si="1097"/>
        <v>0</v>
      </c>
      <c r="IQJ55" s="115">
        <f t="shared" si="1097"/>
        <v>0</v>
      </c>
      <c r="IQK55" s="115">
        <f t="shared" si="1097"/>
        <v>0</v>
      </c>
      <c r="IQL55" s="95">
        <f t="shared" ref="IQL55:IQL56" si="1098">SUM(IPZ55:IQK55)</f>
        <v>0</v>
      </c>
      <c r="IQM55" s="106" t="s">
        <v>848</v>
      </c>
      <c r="IQN55" s="105">
        <v>9491.7000000000007</v>
      </c>
      <c r="IQO55" s="90">
        <f t="shared" ref="IQO55:IQO56" si="1099">SUM(IQN55/12)</f>
        <v>790.97500000000002</v>
      </c>
      <c r="IQP55" s="115">
        <v>0</v>
      </c>
      <c r="IQQ55" s="115">
        <f t="shared" ref="IQQ55:IRA56" si="1100">IQP55</f>
        <v>0</v>
      </c>
      <c r="IQR55" s="115">
        <f t="shared" si="1100"/>
        <v>0</v>
      </c>
      <c r="IQS55" s="115">
        <f t="shared" si="1100"/>
        <v>0</v>
      </c>
      <c r="IQT55" s="115">
        <f t="shared" si="1100"/>
        <v>0</v>
      </c>
      <c r="IQU55" s="115">
        <f t="shared" si="1100"/>
        <v>0</v>
      </c>
      <c r="IQV55" s="115">
        <f t="shared" si="1100"/>
        <v>0</v>
      </c>
      <c r="IQW55" s="115">
        <f t="shared" si="1100"/>
        <v>0</v>
      </c>
      <c r="IQX55" s="115">
        <f t="shared" si="1100"/>
        <v>0</v>
      </c>
      <c r="IQY55" s="115">
        <f t="shared" si="1100"/>
        <v>0</v>
      </c>
      <c r="IQZ55" s="115">
        <f t="shared" si="1100"/>
        <v>0</v>
      </c>
      <c r="IRA55" s="115">
        <f t="shared" si="1100"/>
        <v>0</v>
      </c>
      <c r="IRB55" s="95">
        <f t="shared" ref="IRB55:IRB56" si="1101">SUM(IQP55:IRA55)</f>
        <v>0</v>
      </c>
      <c r="IRC55" s="106" t="s">
        <v>848</v>
      </c>
      <c r="IRD55" s="105">
        <v>9491.7000000000007</v>
      </c>
      <c r="IRE55" s="90">
        <f t="shared" ref="IRE55:IRE56" si="1102">SUM(IRD55/12)</f>
        <v>790.97500000000002</v>
      </c>
      <c r="IRF55" s="115">
        <v>0</v>
      </c>
      <c r="IRG55" s="115">
        <f t="shared" ref="IRG55:IRQ56" si="1103">IRF55</f>
        <v>0</v>
      </c>
      <c r="IRH55" s="115">
        <f t="shared" si="1103"/>
        <v>0</v>
      </c>
      <c r="IRI55" s="115">
        <f t="shared" si="1103"/>
        <v>0</v>
      </c>
      <c r="IRJ55" s="115">
        <f t="shared" si="1103"/>
        <v>0</v>
      </c>
      <c r="IRK55" s="115">
        <f t="shared" si="1103"/>
        <v>0</v>
      </c>
      <c r="IRL55" s="115">
        <f t="shared" si="1103"/>
        <v>0</v>
      </c>
      <c r="IRM55" s="115">
        <f t="shared" si="1103"/>
        <v>0</v>
      </c>
      <c r="IRN55" s="115">
        <f t="shared" si="1103"/>
        <v>0</v>
      </c>
      <c r="IRO55" s="115">
        <f t="shared" si="1103"/>
        <v>0</v>
      </c>
      <c r="IRP55" s="115">
        <f t="shared" si="1103"/>
        <v>0</v>
      </c>
      <c r="IRQ55" s="115">
        <f t="shared" si="1103"/>
        <v>0</v>
      </c>
      <c r="IRR55" s="95">
        <f t="shared" ref="IRR55:IRR56" si="1104">SUM(IRF55:IRQ55)</f>
        <v>0</v>
      </c>
      <c r="IRS55" s="106" t="s">
        <v>848</v>
      </c>
      <c r="IRT55" s="105">
        <v>9491.7000000000007</v>
      </c>
      <c r="IRU55" s="90">
        <f t="shared" ref="IRU55:IRU56" si="1105">SUM(IRT55/12)</f>
        <v>790.97500000000002</v>
      </c>
      <c r="IRV55" s="115">
        <v>0</v>
      </c>
      <c r="IRW55" s="115">
        <f t="shared" ref="IRW55:ISG56" si="1106">IRV55</f>
        <v>0</v>
      </c>
      <c r="IRX55" s="115">
        <f t="shared" si="1106"/>
        <v>0</v>
      </c>
      <c r="IRY55" s="115">
        <f t="shared" si="1106"/>
        <v>0</v>
      </c>
      <c r="IRZ55" s="115">
        <f t="shared" si="1106"/>
        <v>0</v>
      </c>
      <c r="ISA55" s="115">
        <f t="shared" si="1106"/>
        <v>0</v>
      </c>
      <c r="ISB55" s="115">
        <f t="shared" si="1106"/>
        <v>0</v>
      </c>
      <c r="ISC55" s="115">
        <f t="shared" si="1106"/>
        <v>0</v>
      </c>
      <c r="ISD55" s="115">
        <f t="shared" si="1106"/>
        <v>0</v>
      </c>
      <c r="ISE55" s="115">
        <f t="shared" si="1106"/>
        <v>0</v>
      </c>
      <c r="ISF55" s="115">
        <f t="shared" si="1106"/>
        <v>0</v>
      </c>
      <c r="ISG55" s="115">
        <f t="shared" si="1106"/>
        <v>0</v>
      </c>
      <c r="ISH55" s="95">
        <f t="shared" ref="ISH55:ISH56" si="1107">SUM(IRV55:ISG55)</f>
        <v>0</v>
      </c>
      <c r="ISI55" s="106" t="s">
        <v>848</v>
      </c>
      <c r="ISJ55" s="105">
        <v>9491.7000000000007</v>
      </c>
      <c r="ISK55" s="90">
        <f t="shared" ref="ISK55:ISK56" si="1108">SUM(ISJ55/12)</f>
        <v>790.97500000000002</v>
      </c>
      <c r="ISL55" s="115">
        <v>0</v>
      </c>
      <c r="ISM55" s="115">
        <f t="shared" ref="ISM55:ISW56" si="1109">ISL55</f>
        <v>0</v>
      </c>
      <c r="ISN55" s="115">
        <f t="shared" si="1109"/>
        <v>0</v>
      </c>
      <c r="ISO55" s="115">
        <f t="shared" si="1109"/>
        <v>0</v>
      </c>
      <c r="ISP55" s="115">
        <f t="shared" si="1109"/>
        <v>0</v>
      </c>
      <c r="ISQ55" s="115">
        <f t="shared" si="1109"/>
        <v>0</v>
      </c>
      <c r="ISR55" s="115">
        <f t="shared" si="1109"/>
        <v>0</v>
      </c>
      <c r="ISS55" s="115">
        <f t="shared" si="1109"/>
        <v>0</v>
      </c>
      <c r="IST55" s="115">
        <f t="shared" si="1109"/>
        <v>0</v>
      </c>
      <c r="ISU55" s="115">
        <f t="shared" si="1109"/>
        <v>0</v>
      </c>
      <c r="ISV55" s="115">
        <f t="shared" si="1109"/>
        <v>0</v>
      </c>
      <c r="ISW55" s="115">
        <f t="shared" si="1109"/>
        <v>0</v>
      </c>
      <c r="ISX55" s="95">
        <f t="shared" ref="ISX55:ISX56" si="1110">SUM(ISL55:ISW55)</f>
        <v>0</v>
      </c>
      <c r="ISY55" s="106" t="s">
        <v>848</v>
      </c>
      <c r="ISZ55" s="105">
        <v>9491.7000000000007</v>
      </c>
      <c r="ITA55" s="90">
        <f t="shared" ref="ITA55:ITA56" si="1111">SUM(ISZ55/12)</f>
        <v>790.97500000000002</v>
      </c>
      <c r="ITB55" s="115">
        <v>0</v>
      </c>
      <c r="ITC55" s="115">
        <f t="shared" ref="ITC55:ITM56" si="1112">ITB55</f>
        <v>0</v>
      </c>
      <c r="ITD55" s="115">
        <f t="shared" si="1112"/>
        <v>0</v>
      </c>
      <c r="ITE55" s="115">
        <f t="shared" si="1112"/>
        <v>0</v>
      </c>
      <c r="ITF55" s="115">
        <f t="shared" si="1112"/>
        <v>0</v>
      </c>
      <c r="ITG55" s="115">
        <f t="shared" si="1112"/>
        <v>0</v>
      </c>
      <c r="ITH55" s="115">
        <f t="shared" si="1112"/>
        <v>0</v>
      </c>
      <c r="ITI55" s="115">
        <f t="shared" si="1112"/>
        <v>0</v>
      </c>
      <c r="ITJ55" s="115">
        <f t="shared" si="1112"/>
        <v>0</v>
      </c>
      <c r="ITK55" s="115">
        <f t="shared" si="1112"/>
        <v>0</v>
      </c>
      <c r="ITL55" s="115">
        <f t="shared" si="1112"/>
        <v>0</v>
      </c>
      <c r="ITM55" s="115">
        <f t="shared" si="1112"/>
        <v>0</v>
      </c>
      <c r="ITN55" s="95">
        <f t="shared" ref="ITN55:ITN56" si="1113">SUM(ITB55:ITM55)</f>
        <v>0</v>
      </c>
      <c r="ITO55" s="106" t="s">
        <v>848</v>
      </c>
      <c r="ITP55" s="105">
        <v>9491.7000000000007</v>
      </c>
      <c r="ITQ55" s="90">
        <f t="shared" ref="ITQ55:ITQ56" si="1114">SUM(ITP55/12)</f>
        <v>790.97500000000002</v>
      </c>
      <c r="ITR55" s="115">
        <v>0</v>
      </c>
      <c r="ITS55" s="115">
        <f t="shared" ref="ITS55:IUC56" si="1115">ITR55</f>
        <v>0</v>
      </c>
      <c r="ITT55" s="115">
        <f t="shared" si="1115"/>
        <v>0</v>
      </c>
      <c r="ITU55" s="115">
        <f t="shared" si="1115"/>
        <v>0</v>
      </c>
      <c r="ITV55" s="115">
        <f t="shared" si="1115"/>
        <v>0</v>
      </c>
      <c r="ITW55" s="115">
        <f t="shared" si="1115"/>
        <v>0</v>
      </c>
      <c r="ITX55" s="115">
        <f t="shared" si="1115"/>
        <v>0</v>
      </c>
      <c r="ITY55" s="115">
        <f t="shared" si="1115"/>
        <v>0</v>
      </c>
      <c r="ITZ55" s="115">
        <f t="shared" si="1115"/>
        <v>0</v>
      </c>
      <c r="IUA55" s="115">
        <f t="shared" si="1115"/>
        <v>0</v>
      </c>
      <c r="IUB55" s="115">
        <f t="shared" si="1115"/>
        <v>0</v>
      </c>
      <c r="IUC55" s="115">
        <f t="shared" si="1115"/>
        <v>0</v>
      </c>
      <c r="IUD55" s="95">
        <f t="shared" ref="IUD55:IUD56" si="1116">SUM(ITR55:IUC55)</f>
        <v>0</v>
      </c>
      <c r="IUE55" s="106" t="s">
        <v>848</v>
      </c>
      <c r="IUF55" s="105">
        <v>9491.7000000000007</v>
      </c>
      <c r="IUG55" s="90">
        <f t="shared" ref="IUG55:IUG56" si="1117">SUM(IUF55/12)</f>
        <v>790.97500000000002</v>
      </c>
      <c r="IUH55" s="115">
        <v>0</v>
      </c>
      <c r="IUI55" s="115">
        <f t="shared" ref="IUI55:IUS56" si="1118">IUH55</f>
        <v>0</v>
      </c>
      <c r="IUJ55" s="115">
        <f t="shared" si="1118"/>
        <v>0</v>
      </c>
      <c r="IUK55" s="115">
        <f t="shared" si="1118"/>
        <v>0</v>
      </c>
      <c r="IUL55" s="115">
        <f t="shared" si="1118"/>
        <v>0</v>
      </c>
      <c r="IUM55" s="115">
        <f t="shared" si="1118"/>
        <v>0</v>
      </c>
      <c r="IUN55" s="115">
        <f t="shared" si="1118"/>
        <v>0</v>
      </c>
      <c r="IUO55" s="115">
        <f t="shared" si="1118"/>
        <v>0</v>
      </c>
      <c r="IUP55" s="115">
        <f t="shared" si="1118"/>
        <v>0</v>
      </c>
      <c r="IUQ55" s="115">
        <f t="shared" si="1118"/>
        <v>0</v>
      </c>
      <c r="IUR55" s="115">
        <f t="shared" si="1118"/>
        <v>0</v>
      </c>
      <c r="IUS55" s="115">
        <f t="shared" si="1118"/>
        <v>0</v>
      </c>
      <c r="IUT55" s="95">
        <f t="shared" ref="IUT55:IUT56" si="1119">SUM(IUH55:IUS55)</f>
        <v>0</v>
      </c>
      <c r="IUU55" s="106" t="s">
        <v>848</v>
      </c>
      <c r="IUV55" s="105">
        <v>9491.7000000000007</v>
      </c>
      <c r="IUW55" s="90">
        <f t="shared" ref="IUW55:IUW56" si="1120">SUM(IUV55/12)</f>
        <v>790.97500000000002</v>
      </c>
      <c r="IUX55" s="115">
        <v>0</v>
      </c>
      <c r="IUY55" s="115">
        <f t="shared" ref="IUY55:IVI56" si="1121">IUX55</f>
        <v>0</v>
      </c>
      <c r="IUZ55" s="115">
        <f t="shared" si="1121"/>
        <v>0</v>
      </c>
      <c r="IVA55" s="115">
        <f t="shared" si="1121"/>
        <v>0</v>
      </c>
      <c r="IVB55" s="115">
        <f t="shared" si="1121"/>
        <v>0</v>
      </c>
      <c r="IVC55" s="115">
        <f t="shared" si="1121"/>
        <v>0</v>
      </c>
      <c r="IVD55" s="115">
        <f t="shared" si="1121"/>
        <v>0</v>
      </c>
      <c r="IVE55" s="115">
        <f t="shared" si="1121"/>
        <v>0</v>
      </c>
      <c r="IVF55" s="115">
        <f t="shared" si="1121"/>
        <v>0</v>
      </c>
      <c r="IVG55" s="115">
        <f t="shared" si="1121"/>
        <v>0</v>
      </c>
      <c r="IVH55" s="115">
        <f t="shared" si="1121"/>
        <v>0</v>
      </c>
      <c r="IVI55" s="115">
        <f t="shared" si="1121"/>
        <v>0</v>
      </c>
      <c r="IVJ55" s="95">
        <f t="shared" ref="IVJ55:IVJ56" si="1122">SUM(IUX55:IVI55)</f>
        <v>0</v>
      </c>
      <c r="IVK55" s="106" t="s">
        <v>848</v>
      </c>
      <c r="IVL55" s="105">
        <v>9491.7000000000007</v>
      </c>
      <c r="IVM55" s="90">
        <f t="shared" ref="IVM55:IVM56" si="1123">SUM(IVL55/12)</f>
        <v>790.97500000000002</v>
      </c>
      <c r="IVN55" s="115">
        <v>0</v>
      </c>
      <c r="IVO55" s="115">
        <f t="shared" ref="IVO55:IVY56" si="1124">IVN55</f>
        <v>0</v>
      </c>
      <c r="IVP55" s="115">
        <f t="shared" si="1124"/>
        <v>0</v>
      </c>
      <c r="IVQ55" s="115">
        <f t="shared" si="1124"/>
        <v>0</v>
      </c>
      <c r="IVR55" s="115">
        <f t="shared" si="1124"/>
        <v>0</v>
      </c>
      <c r="IVS55" s="115">
        <f t="shared" si="1124"/>
        <v>0</v>
      </c>
      <c r="IVT55" s="115">
        <f t="shared" si="1124"/>
        <v>0</v>
      </c>
      <c r="IVU55" s="115">
        <f t="shared" si="1124"/>
        <v>0</v>
      </c>
      <c r="IVV55" s="115">
        <f t="shared" si="1124"/>
        <v>0</v>
      </c>
      <c r="IVW55" s="115">
        <f t="shared" si="1124"/>
        <v>0</v>
      </c>
      <c r="IVX55" s="115">
        <f t="shared" si="1124"/>
        <v>0</v>
      </c>
      <c r="IVY55" s="115">
        <f t="shared" si="1124"/>
        <v>0</v>
      </c>
      <c r="IVZ55" s="95">
        <f t="shared" ref="IVZ55:IVZ56" si="1125">SUM(IVN55:IVY55)</f>
        <v>0</v>
      </c>
      <c r="IWA55" s="106" t="s">
        <v>848</v>
      </c>
      <c r="IWB55" s="105">
        <v>9491.7000000000007</v>
      </c>
      <c r="IWC55" s="90">
        <f t="shared" ref="IWC55:IWC56" si="1126">SUM(IWB55/12)</f>
        <v>790.97500000000002</v>
      </c>
      <c r="IWD55" s="115">
        <v>0</v>
      </c>
      <c r="IWE55" s="115">
        <f t="shared" ref="IWE55:IWO56" si="1127">IWD55</f>
        <v>0</v>
      </c>
      <c r="IWF55" s="115">
        <f t="shared" si="1127"/>
        <v>0</v>
      </c>
      <c r="IWG55" s="115">
        <f t="shared" si="1127"/>
        <v>0</v>
      </c>
      <c r="IWH55" s="115">
        <f t="shared" si="1127"/>
        <v>0</v>
      </c>
      <c r="IWI55" s="115">
        <f t="shared" si="1127"/>
        <v>0</v>
      </c>
      <c r="IWJ55" s="115">
        <f t="shared" si="1127"/>
        <v>0</v>
      </c>
      <c r="IWK55" s="115">
        <f t="shared" si="1127"/>
        <v>0</v>
      </c>
      <c r="IWL55" s="115">
        <f t="shared" si="1127"/>
        <v>0</v>
      </c>
      <c r="IWM55" s="115">
        <f t="shared" si="1127"/>
        <v>0</v>
      </c>
      <c r="IWN55" s="115">
        <f t="shared" si="1127"/>
        <v>0</v>
      </c>
      <c r="IWO55" s="115">
        <f t="shared" si="1127"/>
        <v>0</v>
      </c>
      <c r="IWP55" s="95">
        <f t="shared" ref="IWP55:IWP56" si="1128">SUM(IWD55:IWO55)</f>
        <v>0</v>
      </c>
      <c r="IWQ55" s="106" t="s">
        <v>848</v>
      </c>
      <c r="IWR55" s="105">
        <v>9491.7000000000007</v>
      </c>
      <c r="IWS55" s="90">
        <f t="shared" ref="IWS55:IWS56" si="1129">SUM(IWR55/12)</f>
        <v>790.97500000000002</v>
      </c>
      <c r="IWT55" s="115">
        <v>0</v>
      </c>
      <c r="IWU55" s="115">
        <f t="shared" ref="IWU55:IXE56" si="1130">IWT55</f>
        <v>0</v>
      </c>
      <c r="IWV55" s="115">
        <f t="shared" si="1130"/>
        <v>0</v>
      </c>
      <c r="IWW55" s="115">
        <f t="shared" si="1130"/>
        <v>0</v>
      </c>
      <c r="IWX55" s="115">
        <f t="shared" si="1130"/>
        <v>0</v>
      </c>
      <c r="IWY55" s="115">
        <f t="shared" si="1130"/>
        <v>0</v>
      </c>
      <c r="IWZ55" s="115">
        <f t="shared" si="1130"/>
        <v>0</v>
      </c>
      <c r="IXA55" s="115">
        <f t="shared" si="1130"/>
        <v>0</v>
      </c>
      <c r="IXB55" s="115">
        <f t="shared" si="1130"/>
        <v>0</v>
      </c>
      <c r="IXC55" s="115">
        <f t="shared" si="1130"/>
        <v>0</v>
      </c>
      <c r="IXD55" s="115">
        <f t="shared" si="1130"/>
        <v>0</v>
      </c>
      <c r="IXE55" s="115">
        <f t="shared" si="1130"/>
        <v>0</v>
      </c>
      <c r="IXF55" s="95">
        <f t="shared" ref="IXF55:IXF56" si="1131">SUM(IWT55:IXE55)</f>
        <v>0</v>
      </c>
      <c r="IXG55" s="106" t="s">
        <v>848</v>
      </c>
      <c r="IXH55" s="105">
        <v>9491.7000000000007</v>
      </c>
      <c r="IXI55" s="90">
        <f t="shared" ref="IXI55:IXI56" si="1132">SUM(IXH55/12)</f>
        <v>790.97500000000002</v>
      </c>
      <c r="IXJ55" s="115">
        <v>0</v>
      </c>
      <c r="IXK55" s="115">
        <f t="shared" ref="IXK55:IXU56" si="1133">IXJ55</f>
        <v>0</v>
      </c>
      <c r="IXL55" s="115">
        <f t="shared" si="1133"/>
        <v>0</v>
      </c>
      <c r="IXM55" s="115">
        <f t="shared" si="1133"/>
        <v>0</v>
      </c>
      <c r="IXN55" s="115">
        <f t="shared" si="1133"/>
        <v>0</v>
      </c>
      <c r="IXO55" s="115">
        <f t="shared" si="1133"/>
        <v>0</v>
      </c>
      <c r="IXP55" s="115">
        <f t="shared" si="1133"/>
        <v>0</v>
      </c>
      <c r="IXQ55" s="115">
        <f t="shared" si="1133"/>
        <v>0</v>
      </c>
      <c r="IXR55" s="115">
        <f t="shared" si="1133"/>
        <v>0</v>
      </c>
      <c r="IXS55" s="115">
        <f t="shared" si="1133"/>
        <v>0</v>
      </c>
      <c r="IXT55" s="115">
        <f t="shared" si="1133"/>
        <v>0</v>
      </c>
      <c r="IXU55" s="115">
        <f t="shared" si="1133"/>
        <v>0</v>
      </c>
      <c r="IXV55" s="95">
        <f t="shared" ref="IXV55:IXV56" si="1134">SUM(IXJ55:IXU55)</f>
        <v>0</v>
      </c>
      <c r="IXW55" s="106" t="s">
        <v>848</v>
      </c>
      <c r="IXX55" s="105">
        <v>9491.7000000000007</v>
      </c>
      <c r="IXY55" s="90">
        <f t="shared" ref="IXY55:IXY56" si="1135">SUM(IXX55/12)</f>
        <v>790.97500000000002</v>
      </c>
      <c r="IXZ55" s="115">
        <v>0</v>
      </c>
      <c r="IYA55" s="115">
        <f t="shared" ref="IYA55:IYK56" si="1136">IXZ55</f>
        <v>0</v>
      </c>
      <c r="IYB55" s="115">
        <f t="shared" si="1136"/>
        <v>0</v>
      </c>
      <c r="IYC55" s="115">
        <f t="shared" si="1136"/>
        <v>0</v>
      </c>
      <c r="IYD55" s="115">
        <f t="shared" si="1136"/>
        <v>0</v>
      </c>
      <c r="IYE55" s="115">
        <f t="shared" si="1136"/>
        <v>0</v>
      </c>
      <c r="IYF55" s="115">
        <f t="shared" si="1136"/>
        <v>0</v>
      </c>
      <c r="IYG55" s="115">
        <f t="shared" si="1136"/>
        <v>0</v>
      </c>
      <c r="IYH55" s="115">
        <f t="shared" si="1136"/>
        <v>0</v>
      </c>
      <c r="IYI55" s="115">
        <f t="shared" si="1136"/>
        <v>0</v>
      </c>
      <c r="IYJ55" s="115">
        <f t="shared" si="1136"/>
        <v>0</v>
      </c>
      <c r="IYK55" s="115">
        <f t="shared" si="1136"/>
        <v>0</v>
      </c>
      <c r="IYL55" s="95">
        <f t="shared" ref="IYL55:IYL56" si="1137">SUM(IXZ55:IYK55)</f>
        <v>0</v>
      </c>
      <c r="IYM55" s="106" t="s">
        <v>848</v>
      </c>
      <c r="IYN55" s="105">
        <v>9491.7000000000007</v>
      </c>
      <c r="IYO55" s="90">
        <f t="shared" ref="IYO55:IYO56" si="1138">SUM(IYN55/12)</f>
        <v>790.97500000000002</v>
      </c>
      <c r="IYP55" s="115">
        <v>0</v>
      </c>
      <c r="IYQ55" s="115">
        <f t="shared" ref="IYQ55:IZA56" si="1139">IYP55</f>
        <v>0</v>
      </c>
      <c r="IYR55" s="115">
        <f t="shared" si="1139"/>
        <v>0</v>
      </c>
      <c r="IYS55" s="115">
        <f t="shared" si="1139"/>
        <v>0</v>
      </c>
      <c r="IYT55" s="115">
        <f t="shared" si="1139"/>
        <v>0</v>
      </c>
      <c r="IYU55" s="115">
        <f t="shared" si="1139"/>
        <v>0</v>
      </c>
      <c r="IYV55" s="115">
        <f t="shared" si="1139"/>
        <v>0</v>
      </c>
      <c r="IYW55" s="115">
        <f t="shared" si="1139"/>
        <v>0</v>
      </c>
      <c r="IYX55" s="115">
        <f t="shared" si="1139"/>
        <v>0</v>
      </c>
      <c r="IYY55" s="115">
        <f t="shared" si="1139"/>
        <v>0</v>
      </c>
      <c r="IYZ55" s="115">
        <f t="shared" si="1139"/>
        <v>0</v>
      </c>
      <c r="IZA55" s="115">
        <f t="shared" si="1139"/>
        <v>0</v>
      </c>
      <c r="IZB55" s="95">
        <f t="shared" ref="IZB55:IZB56" si="1140">SUM(IYP55:IZA55)</f>
        <v>0</v>
      </c>
      <c r="IZC55" s="106" t="s">
        <v>848</v>
      </c>
      <c r="IZD55" s="105">
        <v>9491.7000000000007</v>
      </c>
      <c r="IZE55" s="90">
        <f t="shared" ref="IZE55:IZE56" si="1141">SUM(IZD55/12)</f>
        <v>790.97500000000002</v>
      </c>
      <c r="IZF55" s="115">
        <v>0</v>
      </c>
      <c r="IZG55" s="115">
        <f t="shared" ref="IZG55:IZQ56" si="1142">IZF55</f>
        <v>0</v>
      </c>
      <c r="IZH55" s="115">
        <f t="shared" si="1142"/>
        <v>0</v>
      </c>
      <c r="IZI55" s="115">
        <f t="shared" si="1142"/>
        <v>0</v>
      </c>
      <c r="IZJ55" s="115">
        <f t="shared" si="1142"/>
        <v>0</v>
      </c>
      <c r="IZK55" s="115">
        <f t="shared" si="1142"/>
        <v>0</v>
      </c>
      <c r="IZL55" s="115">
        <f t="shared" si="1142"/>
        <v>0</v>
      </c>
      <c r="IZM55" s="115">
        <f t="shared" si="1142"/>
        <v>0</v>
      </c>
      <c r="IZN55" s="115">
        <f t="shared" si="1142"/>
        <v>0</v>
      </c>
      <c r="IZO55" s="115">
        <f t="shared" si="1142"/>
        <v>0</v>
      </c>
      <c r="IZP55" s="115">
        <f t="shared" si="1142"/>
        <v>0</v>
      </c>
      <c r="IZQ55" s="115">
        <f t="shared" si="1142"/>
        <v>0</v>
      </c>
      <c r="IZR55" s="95">
        <f t="shared" ref="IZR55:IZR56" si="1143">SUM(IZF55:IZQ55)</f>
        <v>0</v>
      </c>
      <c r="IZS55" s="106" t="s">
        <v>848</v>
      </c>
      <c r="IZT55" s="105">
        <v>9491.7000000000007</v>
      </c>
      <c r="IZU55" s="90">
        <f t="shared" ref="IZU55:IZU56" si="1144">SUM(IZT55/12)</f>
        <v>790.97500000000002</v>
      </c>
      <c r="IZV55" s="115">
        <v>0</v>
      </c>
      <c r="IZW55" s="115">
        <f t="shared" ref="IZW55:JAG56" si="1145">IZV55</f>
        <v>0</v>
      </c>
      <c r="IZX55" s="115">
        <f t="shared" si="1145"/>
        <v>0</v>
      </c>
      <c r="IZY55" s="115">
        <f t="shared" si="1145"/>
        <v>0</v>
      </c>
      <c r="IZZ55" s="115">
        <f t="shared" si="1145"/>
        <v>0</v>
      </c>
      <c r="JAA55" s="115">
        <f t="shared" si="1145"/>
        <v>0</v>
      </c>
      <c r="JAB55" s="115">
        <f t="shared" si="1145"/>
        <v>0</v>
      </c>
      <c r="JAC55" s="115">
        <f t="shared" si="1145"/>
        <v>0</v>
      </c>
      <c r="JAD55" s="115">
        <f t="shared" si="1145"/>
        <v>0</v>
      </c>
      <c r="JAE55" s="115">
        <f t="shared" si="1145"/>
        <v>0</v>
      </c>
      <c r="JAF55" s="115">
        <f t="shared" si="1145"/>
        <v>0</v>
      </c>
      <c r="JAG55" s="115">
        <f t="shared" si="1145"/>
        <v>0</v>
      </c>
      <c r="JAH55" s="95">
        <f t="shared" ref="JAH55:JAH56" si="1146">SUM(IZV55:JAG55)</f>
        <v>0</v>
      </c>
      <c r="JAI55" s="106" t="s">
        <v>848</v>
      </c>
      <c r="JAJ55" s="105">
        <v>9491.7000000000007</v>
      </c>
      <c r="JAK55" s="90">
        <f t="shared" ref="JAK55:JAK56" si="1147">SUM(JAJ55/12)</f>
        <v>790.97500000000002</v>
      </c>
      <c r="JAL55" s="115">
        <v>0</v>
      </c>
      <c r="JAM55" s="115">
        <f t="shared" ref="JAM55:JAW56" si="1148">JAL55</f>
        <v>0</v>
      </c>
      <c r="JAN55" s="115">
        <f t="shared" si="1148"/>
        <v>0</v>
      </c>
      <c r="JAO55" s="115">
        <f t="shared" si="1148"/>
        <v>0</v>
      </c>
      <c r="JAP55" s="115">
        <f t="shared" si="1148"/>
        <v>0</v>
      </c>
      <c r="JAQ55" s="115">
        <f t="shared" si="1148"/>
        <v>0</v>
      </c>
      <c r="JAR55" s="115">
        <f t="shared" si="1148"/>
        <v>0</v>
      </c>
      <c r="JAS55" s="115">
        <f t="shared" si="1148"/>
        <v>0</v>
      </c>
      <c r="JAT55" s="115">
        <f t="shared" si="1148"/>
        <v>0</v>
      </c>
      <c r="JAU55" s="115">
        <f t="shared" si="1148"/>
        <v>0</v>
      </c>
      <c r="JAV55" s="115">
        <f t="shared" si="1148"/>
        <v>0</v>
      </c>
      <c r="JAW55" s="115">
        <f t="shared" si="1148"/>
        <v>0</v>
      </c>
      <c r="JAX55" s="95">
        <f t="shared" ref="JAX55:JAX56" si="1149">SUM(JAL55:JAW55)</f>
        <v>0</v>
      </c>
      <c r="JAY55" s="106" t="s">
        <v>848</v>
      </c>
      <c r="JAZ55" s="105">
        <v>9491.7000000000007</v>
      </c>
      <c r="JBA55" s="90">
        <f t="shared" ref="JBA55:JBA56" si="1150">SUM(JAZ55/12)</f>
        <v>790.97500000000002</v>
      </c>
      <c r="JBB55" s="115">
        <v>0</v>
      </c>
      <c r="JBC55" s="115">
        <f t="shared" ref="JBC55:JBM56" si="1151">JBB55</f>
        <v>0</v>
      </c>
      <c r="JBD55" s="115">
        <f t="shared" si="1151"/>
        <v>0</v>
      </c>
      <c r="JBE55" s="115">
        <f t="shared" si="1151"/>
        <v>0</v>
      </c>
      <c r="JBF55" s="115">
        <f t="shared" si="1151"/>
        <v>0</v>
      </c>
      <c r="JBG55" s="115">
        <f t="shared" si="1151"/>
        <v>0</v>
      </c>
      <c r="JBH55" s="115">
        <f t="shared" si="1151"/>
        <v>0</v>
      </c>
      <c r="JBI55" s="115">
        <f t="shared" si="1151"/>
        <v>0</v>
      </c>
      <c r="JBJ55" s="115">
        <f t="shared" si="1151"/>
        <v>0</v>
      </c>
      <c r="JBK55" s="115">
        <f t="shared" si="1151"/>
        <v>0</v>
      </c>
      <c r="JBL55" s="115">
        <f t="shared" si="1151"/>
        <v>0</v>
      </c>
      <c r="JBM55" s="115">
        <f t="shared" si="1151"/>
        <v>0</v>
      </c>
      <c r="JBN55" s="95">
        <f t="shared" ref="JBN55:JBN56" si="1152">SUM(JBB55:JBM55)</f>
        <v>0</v>
      </c>
      <c r="JBO55" s="106" t="s">
        <v>848</v>
      </c>
      <c r="JBP55" s="105">
        <v>9491.7000000000007</v>
      </c>
      <c r="JBQ55" s="90">
        <f t="shared" ref="JBQ55:JBQ56" si="1153">SUM(JBP55/12)</f>
        <v>790.97500000000002</v>
      </c>
      <c r="JBR55" s="115">
        <v>0</v>
      </c>
      <c r="JBS55" s="115">
        <f t="shared" ref="JBS55:JCC56" si="1154">JBR55</f>
        <v>0</v>
      </c>
      <c r="JBT55" s="115">
        <f t="shared" si="1154"/>
        <v>0</v>
      </c>
      <c r="JBU55" s="115">
        <f t="shared" si="1154"/>
        <v>0</v>
      </c>
      <c r="JBV55" s="115">
        <f t="shared" si="1154"/>
        <v>0</v>
      </c>
      <c r="JBW55" s="115">
        <f t="shared" si="1154"/>
        <v>0</v>
      </c>
      <c r="JBX55" s="115">
        <f t="shared" si="1154"/>
        <v>0</v>
      </c>
      <c r="JBY55" s="115">
        <f t="shared" si="1154"/>
        <v>0</v>
      </c>
      <c r="JBZ55" s="115">
        <f t="shared" si="1154"/>
        <v>0</v>
      </c>
      <c r="JCA55" s="115">
        <f t="shared" si="1154"/>
        <v>0</v>
      </c>
      <c r="JCB55" s="115">
        <f t="shared" si="1154"/>
        <v>0</v>
      </c>
      <c r="JCC55" s="115">
        <f t="shared" si="1154"/>
        <v>0</v>
      </c>
      <c r="JCD55" s="95">
        <f t="shared" ref="JCD55:JCD56" si="1155">SUM(JBR55:JCC55)</f>
        <v>0</v>
      </c>
      <c r="JCE55" s="106" t="s">
        <v>848</v>
      </c>
      <c r="JCF55" s="105">
        <v>9491.7000000000007</v>
      </c>
      <c r="JCG55" s="90">
        <f t="shared" ref="JCG55:JCG56" si="1156">SUM(JCF55/12)</f>
        <v>790.97500000000002</v>
      </c>
      <c r="JCH55" s="115">
        <v>0</v>
      </c>
      <c r="JCI55" s="115">
        <f t="shared" ref="JCI55:JCS56" si="1157">JCH55</f>
        <v>0</v>
      </c>
      <c r="JCJ55" s="115">
        <f t="shared" si="1157"/>
        <v>0</v>
      </c>
      <c r="JCK55" s="115">
        <f t="shared" si="1157"/>
        <v>0</v>
      </c>
      <c r="JCL55" s="115">
        <f t="shared" si="1157"/>
        <v>0</v>
      </c>
      <c r="JCM55" s="115">
        <f t="shared" si="1157"/>
        <v>0</v>
      </c>
      <c r="JCN55" s="115">
        <f t="shared" si="1157"/>
        <v>0</v>
      </c>
      <c r="JCO55" s="115">
        <f t="shared" si="1157"/>
        <v>0</v>
      </c>
      <c r="JCP55" s="115">
        <f t="shared" si="1157"/>
        <v>0</v>
      </c>
      <c r="JCQ55" s="115">
        <f t="shared" si="1157"/>
        <v>0</v>
      </c>
      <c r="JCR55" s="115">
        <f t="shared" si="1157"/>
        <v>0</v>
      </c>
      <c r="JCS55" s="115">
        <f t="shared" si="1157"/>
        <v>0</v>
      </c>
      <c r="JCT55" s="95">
        <f t="shared" ref="JCT55:JCT56" si="1158">SUM(JCH55:JCS55)</f>
        <v>0</v>
      </c>
      <c r="JCU55" s="106" t="s">
        <v>848</v>
      </c>
      <c r="JCV55" s="105">
        <v>9491.7000000000007</v>
      </c>
      <c r="JCW55" s="90">
        <f t="shared" ref="JCW55:JCW56" si="1159">SUM(JCV55/12)</f>
        <v>790.97500000000002</v>
      </c>
      <c r="JCX55" s="115">
        <v>0</v>
      </c>
      <c r="JCY55" s="115">
        <f t="shared" ref="JCY55:JDI56" si="1160">JCX55</f>
        <v>0</v>
      </c>
      <c r="JCZ55" s="115">
        <f t="shared" si="1160"/>
        <v>0</v>
      </c>
      <c r="JDA55" s="115">
        <f t="shared" si="1160"/>
        <v>0</v>
      </c>
      <c r="JDB55" s="115">
        <f t="shared" si="1160"/>
        <v>0</v>
      </c>
      <c r="JDC55" s="115">
        <f t="shared" si="1160"/>
        <v>0</v>
      </c>
      <c r="JDD55" s="115">
        <f t="shared" si="1160"/>
        <v>0</v>
      </c>
      <c r="JDE55" s="115">
        <f t="shared" si="1160"/>
        <v>0</v>
      </c>
      <c r="JDF55" s="115">
        <f t="shared" si="1160"/>
        <v>0</v>
      </c>
      <c r="JDG55" s="115">
        <f t="shared" si="1160"/>
        <v>0</v>
      </c>
      <c r="JDH55" s="115">
        <f t="shared" si="1160"/>
        <v>0</v>
      </c>
      <c r="JDI55" s="115">
        <f t="shared" si="1160"/>
        <v>0</v>
      </c>
      <c r="JDJ55" s="95">
        <f t="shared" ref="JDJ55:JDJ56" si="1161">SUM(JCX55:JDI55)</f>
        <v>0</v>
      </c>
      <c r="JDK55" s="106" t="s">
        <v>848</v>
      </c>
      <c r="JDL55" s="105">
        <v>9491.7000000000007</v>
      </c>
      <c r="JDM55" s="90">
        <f t="shared" ref="JDM55:JDM56" si="1162">SUM(JDL55/12)</f>
        <v>790.97500000000002</v>
      </c>
      <c r="JDN55" s="115">
        <v>0</v>
      </c>
      <c r="JDO55" s="115">
        <f t="shared" ref="JDO55:JDY56" si="1163">JDN55</f>
        <v>0</v>
      </c>
      <c r="JDP55" s="115">
        <f t="shared" si="1163"/>
        <v>0</v>
      </c>
      <c r="JDQ55" s="115">
        <f t="shared" si="1163"/>
        <v>0</v>
      </c>
      <c r="JDR55" s="115">
        <f t="shared" si="1163"/>
        <v>0</v>
      </c>
      <c r="JDS55" s="115">
        <f t="shared" si="1163"/>
        <v>0</v>
      </c>
      <c r="JDT55" s="115">
        <f t="shared" si="1163"/>
        <v>0</v>
      </c>
      <c r="JDU55" s="115">
        <f t="shared" si="1163"/>
        <v>0</v>
      </c>
      <c r="JDV55" s="115">
        <f t="shared" si="1163"/>
        <v>0</v>
      </c>
      <c r="JDW55" s="115">
        <f t="shared" si="1163"/>
        <v>0</v>
      </c>
      <c r="JDX55" s="115">
        <f t="shared" si="1163"/>
        <v>0</v>
      </c>
      <c r="JDY55" s="115">
        <f t="shared" si="1163"/>
        <v>0</v>
      </c>
      <c r="JDZ55" s="95">
        <f t="shared" ref="JDZ55:JDZ56" si="1164">SUM(JDN55:JDY55)</f>
        <v>0</v>
      </c>
      <c r="JEA55" s="106" t="s">
        <v>848</v>
      </c>
      <c r="JEB55" s="105">
        <v>9491.7000000000007</v>
      </c>
      <c r="JEC55" s="90">
        <f t="shared" ref="JEC55:JEC56" si="1165">SUM(JEB55/12)</f>
        <v>790.97500000000002</v>
      </c>
      <c r="JED55" s="115">
        <v>0</v>
      </c>
      <c r="JEE55" s="115">
        <f t="shared" ref="JEE55:JEO56" si="1166">JED55</f>
        <v>0</v>
      </c>
      <c r="JEF55" s="115">
        <f t="shared" si="1166"/>
        <v>0</v>
      </c>
      <c r="JEG55" s="115">
        <f t="shared" si="1166"/>
        <v>0</v>
      </c>
      <c r="JEH55" s="115">
        <f t="shared" si="1166"/>
        <v>0</v>
      </c>
      <c r="JEI55" s="115">
        <f t="shared" si="1166"/>
        <v>0</v>
      </c>
      <c r="JEJ55" s="115">
        <f t="shared" si="1166"/>
        <v>0</v>
      </c>
      <c r="JEK55" s="115">
        <f t="shared" si="1166"/>
        <v>0</v>
      </c>
      <c r="JEL55" s="115">
        <f t="shared" si="1166"/>
        <v>0</v>
      </c>
      <c r="JEM55" s="115">
        <f t="shared" si="1166"/>
        <v>0</v>
      </c>
      <c r="JEN55" s="115">
        <f t="shared" si="1166"/>
        <v>0</v>
      </c>
      <c r="JEO55" s="115">
        <f t="shared" si="1166"/>
        <v>0</v>
      </c>
      <c r="JEP55" s="95">
        <f t="shared" ref="JEP55:JEP56" si="1167">SUM(JED55:JEO55)</f>
        <v>0</v>
      </c>
      <c r="JEQ55" s="106" t="s">
        <v>848</v>
      </c>
      <c r="JER55" s="105">
        <v>9491.7000000000007</v>
      </c>
      <c r="JES55" s="90">
        <f t="shared" ref="JES55:JES56" si="1168">SUM(JER55/12)</f>
        <v>790.97500000000002</v>
      </c>
      <c r="JET55" s="115">
        <v>0</v>
      </c>
      <c r="JEU55" s="115">
        <f t="shared" ref="JEU55:JFE56" si="1169">JET55</f>
        <v>0</v>
      </c>
      <c r="JEV55" s="115">
        <f t="shared" si="1169"/>
        <v>0</v>
      </c>
      <c r="JEW55" s="115">
        <f t="shared" si="1169"/>
        <v>0</v>
      </c>
      <c r="JEX55" s="115">
        <f t="shared" si="1169"/>
        <v>0</v>
      </c>
      <c r="JEY55" s="115">
        <f t="shared" si="1169"/>
        <v>0</v>
      </c>
      <c r="JEZ55" s="115">
        <f t="shared" si="1169"/>
        <v>0</v>
      </c>
      <c r="JFA55" s="115">
        <f t="shared" si="1169"/>
        <v>0</v>
      </c>
      <c r="JFB55" s="115">
        <f t="shared" si="1169"/>
        <v>0</v>
      </c>
      <c r="JFC55" s="115">
        <f t="shared" si="1169"/>
        <v>0</v>
      </c>
      <c r="JFD55" s="115">
        <f t="shared" si="1169"/>
        <v>0</v>
      </c>
      <c r="JFE55" s="115">
        <f t="shared" si="1169"/>
        <v>0</v>
      </c>
      <c r="JFF55" s="95">
        <f t="shared" ref="JFF55:JFF56" si="1170">SUM(JET55:JFE55)</f>
        <v>0</v>
      </c>
      <c r="JFG55" s="106" t="s">
        <v>848</v>
      </c>
      <c r="JFH55" s="105">
        <v>9491.7000000000007</v>
      </c>
      <c r="JFI55" s="90">
        <f t="shared" ref="JFI55:JFI56" si="1171">SUM(JFH55/12)</f>
        <v>790.97500000000002</v>
      </c>
      <c r="JFJ55" s="115">
        <v>0</v>
      </c>
      <c r="JFK55" s="115">
        <f t="shared" ref="JFK55:JFU56" si="1172">JFJ55</f>
        <v>0</v>
      </c>
      <c r="JFL55" s="115">
        <f t="shared" si="1172"/>
        <v>0</v>
      </c>
      <c r="JFM55" s="115">
        <f t="shared" si="1172"/>
        <v>0</v>
      </c>
      <c r="JFN55" s="115">
        <f t="shared" si="1172"/>
        <v>0</v>
      </c>
      <c r="JFO55" s="115">
        <f t="shared" si="1172"/>
        <v>0</v>
      </c>
      <c r="JFP55" s="115">
        <f t="shared" si="1172"/>
        <v>0</v>
      </c>
      <c r="JFQ55" s="115">
        <f t="shared" si="1172"/>
        <v>0</v>
      </c>
      <c r="JFR55" s="115">
        <f t="shared" si="1172"/>
        <v>0</v>
      </c>
      <c r="JFS55" s="115">
        <f t="shared" si="1172"/>
        <v>0</v>
      </c>
      <c r="JFT55" s="115">
        <f t="shared" si="1172"/>
        <v>0</v>
      </c>
      <c r="JFU55" s="115">
        <f t="shared" si="1172"/>
        <v>0</v>
      </c>
      <c r="JFV55" s="95">
        <f t="shared" ref="JFV55:JFV56" si="1173">SUM(JFJ55:JFU55)</f>
        <v>0</v>
      </c>
      <c r="JFW55" s="106" t="s">
        <v>848</v>
      </c>
      <c r="JFX55" s="105">
        <v>9491.7000000000007</v>
      </c>
      <c r="JFY55" s="90">
        <f t="shared" ref="JFY55:JFY56" si="1174">SUM(JFX55/12)</f>
        <v>790.97500000000002</v>
      </c>
      <c r="JFZ55" s="115">
        <v>0</v>
      </c>
      <c r="JGA55" s="115">
        <f t="shared" ref="JGA55:JGK56" si="1175">JFZ55</f>
        <v>0</v>
      </c>
      <c r="JGB55" s="115">
        <f t="shared" si="1175"/>
        <v>0</v>
      </c>
      <c r="JGC55" s="115">
        <f t="shared" si="1175"/>
        <v>0</v>
      </c>
      <c r="JGD55" s="115">
        <f t="shared" si="1175"/>
        <v>0</v>
      </c>
      <c r="JGE55" s="115">
        <f t="shared" si="1175"/>
        <v>0</v>
      </c>
      <c r="JGF55" s="115">
        <f t="shared" si="1175"/>
        <v>0</v>
      </c>
      <c r="JGG55" s="115">
        <f t="shared" si="1175"/>
        <v>0</v>
      </c>
      <c r="JGH55" s="115">
        <f t="shared" si="1175"/>
        <v>0</v>
      </c>
      <c r="JGI55" s="115">
        <f t="shared" si="1175"/>
        <v>0</v>
      </c>
      <c r="JGJ55" s="115">
        <f t="shared" si="1175"/>
        <v>0</v>
      </c>
      <c r="JGK55" s="115">
        <f t="shared" si="1175"/>
        <v>0</v>
      </c>
      <c r="JGL55" s="95">
        <f t="shared" ref="JGL55:JGL56" si="1176">SUM(JFZ55:JGK55)</f>
        <v>0</v>
      </c>
      <c r="JGM55" s="106" t="s">
        <v>848</v>
      </c>
      <c r="JGN55" s="105">
        <v>9491.7000000000007</v>
      </c>
      <c r="JGO55" s="90">
        <f t="shared" ref="JGO55:JGO56" si="1177">SUM(JGN55/12)</f>
        <v>790.97500000000002</v>
      </c>
      <c r="JGP55" s="115">
        <v>0</v>
      </c>
      <c r="JGQ55" s="115">
        <f t="shared" ref="JGQ55:JHA56" si="1178">JGP55</f>
        <v>0</v>
      </c>
      <c r="JGR55" s="115">
        <f t="shared" si="1178"/>
        <v>0</v>
      </c>
      <c r="JGS55" s="115">
        <f t="shared" si="1178"/>
        <v>0</v>
      </c>
      <c r="JGT55" s="115">
        <f t="shared" si="1178"/>
        <v>0</v>
      </c>
      <c r="JGU55" s="115">
        <f t="shared" si="1178"/>
        <v>0</v>
      </c>
      <c r="JGV55" s="115">
        <f t="shared" si="1178"/>
        <v>0</v>
      </c>
      <c r="JGW55" s="115">
        <f t="shared" si="1178"/>
        <v>0</v>
      </c>
      <c r="JGX55" s="115">
        <f t="shared" si="1178"/>
        <v>0</v>
      </c>
      <c r="JGY55" s="115">
        <f t="shared" si="1178"/>
        <v>0</v>
      </c>
      <c r="JGZ55" s="115">
        <f t="shared" si="1178"/>
        <v>0</v>
      </c>
      <c r="JHA55" s="115">
        <f t="shared" si="1178"/>
        <v>0</v>
      </c>
      <c r="JHB55" s="95">
        <f t="shared" ref="JHB55:JHB56" si="1179">SUM(JGP55:JHA55)</f>
        <v>0</v>
      </c>
      <c r="JHC55" s="106" t="s">
        <v>848</v>
      </c>
      <c r="JHD55" s="105">
        <v>9491.7000000000007</v>
      </c>
      <c r="JHE55" s="90">
        <f t="shared" ref="JHE55:JHE56" si="1180">SUM(JHD55/12)</f>
        <v>790.97500000000002</v>
      </c>
      <c r="JHF55" s="115">
        <v>0</v>
      </c>
      <c r="JHG55" s="115">
        <f t="shared" ref="JHG55:JHQ56" si="1181">JHF55</f>
        <v>0</v>
      </c>
      <c r="JHH55" s="115">
        <f t="shared" si="1181"/>
        <v>0</v>
      </c>
      <c r="JHI55" s="115">
        <f t="shared" si="1181"/>
        <v>0</v>
      </c>
      <c r="JHJ55" s="115">
        <f t="shared" si="1181"/>
        <v>0</v>
      </c>
      <c r="JHK55" s="115">
        <f t="shared" si="1181"/>
        <v>0</v>
      </c>
      <c r="JHL55" s="115">
        <f t="shared" si="1181"/>
        <v>0</v>
      </c>
      <c r="JHM55" s="115">
        <f t="shared" si="1181"/>
        <v>0</v>
      </c>
      <c r="JHN55" s="115">
        <f t="shared" si="1181"/>
        <v>0</v>
      </c>
      <c r="JHO55" s="115">
        <f t="shared" si="1181"/>
        <v>0</v>
      </c>
      <c r="JHP55" s="115">
        <f t="shared" si="1181"/>
        <v>0</v>
      </c>
      <c r="JHQ55" s="115">
        <f t="shared" si="1181"/>
        <v>0</v>
      </c>
      <c r="JHR55" s="95">
        <f t="shared" ref="JHR55:JHR56" si="1182">SUM(JHF55:JHQ55)</f>
        <v>0</v>
      </c>
      <c r="JHS55" s="106" t="s">
        <v>848</v>
      </c>
      <c r="JHT55" s="105">
        <v>9491.7000000000007</v>
      </c>
      <c r="JHU55" s="90">
        <f t="shared" ref="JHU55:JHU56" si="1183">SUM(JHT55/12)</f>
        <v>790.97500000000002</v>
      </c>
      <c r="JHV55" s="115">
        <v>0</v>
      </c>
      <c r="JHW55" s="115">
        <f t="shared" ref="JHW55:JIG56" si="1184">JHV55</f>
        <v>0</v>
      </c>
      <c r="JHX55" s="115">
        <f t="shared" si="1184"/>
        <v>0</v>
      </c>
      <c r="JHY55" s="115">
        <f t="shared" si="1184"/>
        <v>0</v>
      </c>
      <c r="JHZ55" s="115">
        <f t="shared" si="1184"/>
        <v>0</v>
      </c>
      <c r="JIA55" s="115">
        <f t="shared" si="1184"/>
        <v>0</v>
      </c>
      <c r="JIB55" s="115">
        <f t="shared" si="1184"/>
        <v>0</v>
      </c>
      <c r="JIC55" s="115">
        <f t="shared" si="1184"/>
        <v>0</v>
      </c>
      <c r="JID55" s="115">
        <f t="shared" si="1184"/>
        <v>0</v>
      </c>
      <c r="JIE55" s="115">
        <f t="shared" si="1184"/>
        <v>0</v>
      </c>
      <c r="JIF55" s="115">
        <f t="shared" si="1184"/>
        <v>0</v>
      </c>
      <c r="JIG55" s="115">
        <f t="shared" si="1184"/>
        <v>0</v>
      </c>
      <c r="JIH55" s="95">
        <f t="shared" ref="JIH55:JIH56" si="1185">SUM(JHV55:JIG55)</f>
        <v>0</v>
      </c>
      <c r="JII55" s="106" t="s">
        <v>848</v>
      </c>
      <c r="JIJ55" s="105">
        <v>9491.7000000000007</v>
      </c>
      <c r="JIK55" s="90">
        <f t="shared" ref="JIK55:JIK56" si="1186">SUM(JIJ55/12)</f>
        <v>790.97500000000002</v>
      </c>
      <c r="JIL55" s="115">
        <v>0</v>
      </c>
      <c r="JIM55" s="115">
        <f t="shared" ref="JIM55:JIW56" si="1187">JIL55</f>
        <v>0</v>
      </c>
      <c r="JIN55" s="115">
        <f t="shared" si="1187"/>
        <v>0</v>
      </c>
      <c r="JIO55" s="115">
        <f t="shared" si="1187"/>
        <v>0</v>
      </c>
      <c r="JIP55" s="115">
        <f t="shared" si="1187"/>
        <v>0</v>
      </c>
      <c r="JIQ55" s="115">
        <f t="shared" si="1187"/>
        <v>0</v>
      </c>
      <c r="JIR55" s="115">
        <f t="shared" si="1187"/>
        <v>0</v>
      </c>
      <c r="JIS55" s="115">
        <f t="shared" si="1187"/>
        <v>0</v>
      </c>
      <c r="JIT55" s="115">
        <f t="shared" si="1187"/>
        <v>0</v>
      </c>
      <c r="JIU55" s="115">
        <f t="shared" si="1187"/>
        <v>0</v>
      </c>
      <c r="JIV55" s="115">
        <f t="shared" si="1187"/>
        <v>0</v>
      </c>
      <c r="JIW55" s="115">
        <f t="shared" si="1187"/>
        <v>0</v>
      </c>
      <c r="JIX55" s="95">
        <f t="shared" ref="JIX55:JIX56" si="1188">SUM(JIL55:JIW55)</f>
        <v>0</v>
      </c>
      <c r="JIY55" s="106" t="s">
        <v>848</v>
      </c>
      <c r="JIZ55" s="105">
        <v>9491.7000000000007</v>
      </c>
      <c r="JJA55" s="90">
        <f t="shared" ref="JJA55:JJA56" si="1189">SUM(JIZ55/12)</f>
        <v>790.97500000000002</v>
      </c>
      <c r="JJB55" s="115">
        <v>0</v>
      </c>
      <c r="JJC55" s="115">
        <f t="shared" ref="JJC55:JJM56" si="1190">JJB55</f>
        <v>0</v>
      </c>
      <c r="JJD55" s="115">
        <f t="shared" si="1190"/>
        <v>0</v>
      </c>
      <c r="JJE55" s="115">
        <f t="shared" si="1190"/>
        <v>0</v>
      </c>
      <c r="JJF55" s="115">
        <f t="shared" si="1190"/>
        <v>0</v>
      </c>
      <c r="JJG55" s="115">
        <f t="shared" si="1190"/>
        <v>0</v>
      </c>
      <c r="JJH55" s="115">
        <f t="shared" si="1190"/>
        <v>0</v>
      </c>
      <c r="JJI55" s="115">
        <f t="shared" si="1190"/>
        <v>0</v>
      </c>
      <c r="JJJ55" s="115">
        <f t="shared" si="1190"/>
        <v>0</v>
      </c>
      <c r="JJK55" s="115">
        <f t="shared" si="1190"/>
        <v>0</v>
      </c>
      <c r="JJL55" s="115">
        <f t="shared" si="1190"/>
        <v>0</v>
      </c>
      <c r="JJM55" s="115">
        <f t="shared" si="1190"/>
        <v>0</v>
      </c>
      <c r="JJN55" s="95">
        <f t="shared" ref="JJN55:JJN56" si="1191">SUM(JJB55:JJM55)</f>
        <v>0</v>
      </c>
      <c r="JJO55" s="106" t="s">
        <v>848</v>
      </c>
      <c r="JJP55" s="105">
        <v>9491.7000000000007</v>
      </c>
      <c r="JJQ55" s="90">
        <f t="shared" ref="JJQ55:JJQ56" si="1192">SUM(JJP55/12)</f>
        <v>790.97500000000002</v>
      </c>
      <c r="JJR55" s="115">
        <v>0</v>
      </c>
      <c r="JJS55" s="115">
        <f t="shared" ref="JJS55:JKC56" si="1193">JJR55</f>
        <v>0</v>
      </c>
      <c r="JJT55" s="115">
        <f t="shared" si="1193"/>
        <v>0</v>
      </c>
      <c r="JJU55" s="115">
        <f t="shared" si="1193"/>
        <v>0</v>
      </c>
      <c r="JJV55" s="115">
        <f t="shared" si="1193"/>
        <v>0</v>
      </c>
      <c r="JJW55" s="115">
        <f t="shared" si="1193"/>
        <v>0</v>
      </c>
      <c r="JJX55" s="115">
        <f t="shared" si="1193"/>
        <v>0</v>
      </c>
      <c r="JJY55" s="115">
        <f t="shared" si="1193"/>
        <v>0</v>
      </c>
      <c r="JJZ55" s="115">
        <f t="shared" si="1193"/>
        <v>0</v>
      </c>
      <c r="JKA55" s="115">
        <f t="shared" si="1193"/>
        <v>0</v>
      </c>
      <c r="JKB55" s="115">
        <f t="shared" si="1193"/>
        <v>0</v>
      </c>
      <c r="JKC55" s="115">
        <f t="shared" si="1193"/>
        <v>0</v>
      </c>
      <c r="JKD55" s="95">
        <f t="shared" ref="JKD55:JKD56" si="1194">SUM(JJR55:JKC55)</f>
        <v>0</v>
      </c>
      <c r="JKE55" s="106" t="s">
        <v>848</v>
      </c>
      <c r="JKF55" s="105">
        <v>9491.7000000000007</v>
      </c>
      <c r="JKG55" s="90">
        <f t="shared" ref="JKG55:JKG56" si="1195">SUM(JKF55/12)</f>
        <v>790.97500000000002</v>
      </c>
      <c r="JKH55" s="115">
        <v>0</v>
      </c>
      <c r="JKI55" s="115">
        <f t="shared" ref="JKI55:JKS56" si="1196">JKH55</f>
        <v>0</v>
      </c>
      <c r="JKJ55" s="115">
        <f t="shared" si="1196"/>
        <v>0</v>
      </c>
      <c r="JKK55" s="115">
        <f t="shared" si="1196"/>
        <v>0</v>
      </c>
      <c r="JKL55" s="115">
        <f t="shared" si="1196"/>
        <v>0</v>
      </c>
      <c r="JKM55" s="115">
        <f t="shared" si="1196"/>
        <v>0</v>
      </c>
      <c r="JKN55" s="115">
        <f t="shared" si="1196"/>
        <v>0</v>
      </c>
      <c r="JKO55" s="115">
        <f t="shared" si="1196"/>
        <v>0</v>
      </c>
      <c r="JKP55" s="115">
        <f t="shared" si="1196"/>
        <v>0</v>
      </c>
      <c r="JKQ55" s="115">
        <f t="shared" si="1196"/>
        <v>0</v>
      </c>
      <c r="JKR55" s="115">
        <f t="shared" si="1196"/>
        <v>0</v>
      </c>
      <c r="JKS55" s="115">
        <f t="shared" si="1196"/>
        <v>0</v>
      </c>
      <c r="JKT55" s="95">
        <f t="shared" ref="JKT55:JKT56" si="1197">SUM(JKH55:JKS55)</f>
        <v>0</v>
      </c>
      <c r="JKU55" s="106" t="s">
        <v>848</v>
      </c>
      <c r="JKV55" s="105">
        <v>9491.7000000000007</v>
      </c>
      <c r="JKW55" s="90">
        <f t="shared" ref="JKW55:JKW56" si="1198">SUM(JKV55/12)</f>
        <v>790.97500000000002</v>
      </c>
      <c r="JKX55" s="115">
        <v>0</v>
      </c>
      <c r="JKY55" s="115">
        <f t="shared" ref="JKY55:JLI56" si="1199">JKX55</f>
        <v>0</v>
      </c>
      <c r="JKZ55" s="115">
        <f t="shared" si="1199"/>
        <v>0</v>
      </c>
      <c r="JLA55" s="115">
        <f t="shared" si="1199"/>
        <v>0</v>
      </c>
      <c r="JLB55" s="115">
        <f t="shared" si="1199"/>
        <v>0</v>
      </c>
      <c r="JLC55" s="115">
        <f t="shared" si="1199"/>
        <v>0</v>
      </c>
      <c r="JLD55" s="115">
        <f t="shared" si="1199"/>
        <v>0</v>
      </c>
      <c r="JLE55" s="115">
        <f t="shared" si="1199"/>
        <v>0</v>
      </c>
      <c r="JLF55" s="115">
        <f t="shared" si="1199"/>
        <v>0</v>
      </c>
      <c r="JLG55" s="115">
        <f t="shared" si="1199"/>
        <v>0</v>
      </c>
      <c r="JLH55" s="115">
        <f t="shared" si="1199"/>
        <v>0</v>
      </c>
      <c r="JLI55" s="115">
        <f t="shared" si="1199"/>
        <v>0</v>
      </c>
      <c r="JLJ55" s="95">
        <f t="shared" ref="JLJ55:JLJ56" si="1200">SUM(JKX55:JLI55)</f>
        <v>0</v>
      </c>
      <c r="JLK55" s="106" t="s">
        <v>848</v>
      </c>
      <c r="JLL55" s="105">
        <v>9491.7000000000007</v>
      </c>
      <c r="JLM55" s="90">
        <f t="shared" ref="JLM55:JLM56" si="1201">SUM(JLL55/12)</f>
        <v>790.97500000000002</v>
      </c>
      <c r="JLN55" s="115">
        <v>0</v>
      </c>
      <c r="JLO55" s="115">
        <f t="shared" ref="JLO55:JLY56" si="1202">JLN55</f>
        <v>0</v>
      </c>
      <c r="JLP55" s="115">
        <f t="shared" si="1202"/>
        <v>0</v>
      </c>
      <c r="JLQ55" s="115">
        <f t="shared" si="1202"/>
        <v>0</v>
      </c>
      <c r="JLR55" s="115">
        <f t="shared" si="1202"/>
        <v>0</v>
      </c>
      <c r="JLS55" s="115">
        <f t="shared" si="1202"/>
        <v>0</v>
      </c>
      <c r="JLT55" s="115">
        <f t="shared" si="1202"/>
        <v>0</v>
      </c>
      <c r="JLU55" s="115">
        <f t="shared" si="1202"/>
        <v>0</v>
      </c>
      <c r="JLV55" s="115">
        <f t="shared" si="1202"/>
        <v>0</v>
      </c>
      <c r="JLW55" s="115">
        <f t="shared" si="1202"/>
        <v>0</v>
      </c>
      <c r="JLX55" s="115">
        <f t="shared" si="1202"/>
        <v>0</v>
      </c>
      <c r="JLY55" s="115">
        <f t="shared" si="1202"/>
        <v>0</v>
      </c>
      <c r="JLZ55" s="95">
        <f t="shared" ref="JLZ55:JLZ56" si="1203">SUM(JLN55:JLY55)</f>
        <v>0</v>
      </c>
      <c r="JMA55" s="106" t="s">
        <v>848</v>
      </c>
      <c r="JMB55" s="105">
        <v>9491.7000000000007</v>
      </c>
      <c r="JMC55" s="90">
        <f t="shared" ref="JMC55:JMC56" si="1204">SUM(JMB55/12)</f>
        <v>790.97500000000002</v>
      </c>
      <c r="JMD55" s="115">
        <v>0</v>
      </c>
      <c r="JME55" s="115">
        <f t="shared" ref="JME55:JMO56" si="1205">JMD55</f>
        <v>0</v>
      </c>
      <c r="JMF55" s="115">
        <f t="shared" si="1205"/>
        <v>0</v>
      </c>
      <c r="JMG55" s="115">
        <f t="shared" si="1205"/>
        <v>0</v>
      </c>
      <c r="JMH55" s="115">
        <f t="shared" si="1205"/>
        <v>0</v>
      </c>
      <c r="JMI55" s="115">
        <f t="shared" si="1205"/>
        <v>0</v>
      </c>
      <c r="JMJ55" s="115">
        <f t="shared" si="1205"/>
        <v>0</v>
      </c>
      <c r="JMK55" s="115">
        <f t="shared" si="1205"/>
        <v>0</v>
      </c>
      <c r="JML55" s="115">
        <f t="shared" si="1205"/>
        <v>0</v>
      </c>
      <c r="JMM55" s="115">
        <f t="shared" si="1205"/>
        <v>0</v>
      </c>
      <c r="JMN55" s="115">
        <f t="shared" si="1205"/>
        <v>0</v>
      </c>
      <c r="JMO55" s="115">
        <f t="shared" si="1205"/>
        <v>0</v>
      </c>
      <c r="JMP55" s="95">
        <f t="shared" ref="JMP55:JMP56" si="1206">SUM(JMD55:JMO55)</f>
        <v>0</v>
      </c>
      <c r="JMQ55" s="106" t="s">
        <v>848</v>
      </c>
      <c r="JMR55" s="105">
        <v>9491.7000000000007</v>
      </c>
      <c r="JMS55" s="90">
        <f t="shared" ref="JMS55:JMS56" si="1207">SUM(JMR55/12)</f>
        <v>790.97500000000002</v>
      </c>
      <c r="JMT55" s="115">
        <v>0</v>
      </c>
      <c r="JMU55" s="115">
        <f t="shared" ref="JMU55:JNE56" si="1208">JMT55</f>
        <v>0</v>
      </c>
      <c r="JMV55" s="115">
        <f t="shared" si="1208"/>
        <v>0</v>
      </c>
      <c r="JMW55" s="115">
        <f t="shared" si="1208"/>
        <v>0</v>
      </c>
      <c r="JMX55" s="115">
        <f t="shared" si="1208"/>
        <v>0</v>
      </c>
      <c r="JMY55" s="115">
        <f t="shared" si="1208"/>
        <v>0</v>
      </c>
      <c r="JMZ55" s="115">
        <f t="shared" si="1208"/>
        <v>0</v>
      </c>
      <c r="JNA55" s="115">
        <f t="shared" si="1208"/>
        <v>0</v>
      </c>
      <c r="JNB55" s="115">
        <f t="shared" si="1208"/>
        <v>0</v>
      </c>
      <c r="JNC55" s="115">
        <f t="shared" si="1208"/>
        <v>0</v>
      </c>
      <c r="JND55" s="115">
        <f t="shared" si="1208"/>
        <v>0</v>
      </c>
      <c r="JNE55" s="115">
        <f t="shared" si="1208"/>
        <v>0</v>
      </c>
      <c r="JNF55" s="95">
        <f t="shared" ref="JNF55:JNF56" si="1209">SUM(JMT55:JNE55)</f>
        <v>0</v>
      </c>
      <c r="JNG55" s="106" t="s">
        <v>848</v>
      </c>
      <c r="JNH55" s="105">
        <v>9491.7000000000007</v>
      </c>
      <c r="JNI55" s="90">
        <f t="shared" ref="JNI55:JNI56" si="1210">SUM(JNH55/12)</f>
        <v>790.97500000000002</v>
      </c>
      <c r="JNJ55" s="115">
        <v>0</v>
      </c>
      <c r="JNK55" s="115">
        <f t="shared" ref="JNK55:JNU56" si="1211">JNJ55</f>
        <v>0</v>
      </c>
      <c r="JNL55" s="115">
        <f t="shared" si="1211"/>
        <v>0</v>
      </c>
      <c r="JNM55" s="115">
        <f t="shared" si="1211"/>
        <v>0</v>
      </c>
      <c r="JNN55" s="115">
        <f t="shared" si="1211"/>
        <v>0</v>
      </c>
      <c r="JNO55" s="115">
        <f t="shared" si="1211"/>
        <v>0</v>
      </c>
      <c r="JNP55" s="115">
        <f t="shared" si="1211"/>
        <v>0</v>
      </c>
      <c r="JNQ55" s="115">
        <f t="shared" si="1211"/>
        <v>0</v>
      </c>
      <c r="JNR55" s="115">
        <f t="shared" si="1211"/>
        <v>0</v>
      </c>
      <c r="JNS55" s="115">
        <f t="shared" si="1211"/>
        <v>0</v>
      </c>
      <c r="JNT55" s="115">
        <f t="shared" si="1211"/>
        <v>0</v>
      </c>
      <c r="JNU55" s="115">
        <f t="shared" si="1211"/>
        <v>0</v>
      </c>
      <c r="JNV55" s="95">
        <f t="shared" ref="JNV55:JNV56" si="1212">SUM(JNJ55:JNU55)</f>
        <v>0</v>
      </c>
      <c r="JNW55" s="106" t="s">
        <v>848</v>
      </c>
      <c r="JNX55" s="105">
        <v>9491.7000000000007</v>
      </c>
      <c r="JNY55" s="90">
        <f t="shared" ref="JNY55:JNY56" si="1213">SUM(JNX55/12)</f>
        <v>790.97500000000002</v>
      </c>
      <c r="JNZ55" s="115">
        <v>0</v>
      </c>
      <c r="JOA55" s="115">
        <f t="shared" ref="JOA55:JOK56" si="1214">JNZ55</f>
        <v>0</v>
      </c>
      <c r="JOB55" s="115">
        <f t="shared" si="1214"/>
        <v>0</v>
      </c>
      <c r="JOC55" s="115">
        <f t="shared" si="1214"/>
        <v>0</v>
      </c>
      <c r="JOD55" s="115">
        <f t="shared" si="1214"/>
        <v>0</v>
      </c>
      <c r="JOE55" s="115">
        <f t="shared" si="1214"/>
        <v>0</v>
      </c>
      <c r="JOF55" s="115">
        <f t="shared" si="1214"/>
        <v>0</v>
      </c>
      <c r="JOG55" s="115">
        <f t="shared" si="1214"/>
        <v>0</v>
      </c>
      <c r="JOH55" s="115">
        <f t="shared" si="1214"/>
        <v>0</v>
      </c>
      <c r="JOI55" s="115">
        <f t="shared" si="1214"/>
        <v>0</v>
      </c>
      <c r="JOJ55" s="115">
        <f t="shared" si="1214"/>
        <v>0</v>
      </c>
      <c r="JOK55" s="115">
        <f t="shared" si="1214"/>
        <v>0</v>
      </c>
      <c r="JOL55" s="95">
        <f t="shared" ref="JOL55:JOL56" si="1215">SUM(JNZ55:JOK55)</f>
        <v>0</v>
      </c>
      <c r="JOM55" s="106" t="s">
        <v>848</v>
      </c>
      <c r="JON55" s="105">
        <v>9491.7000000000007</v>
      </c>
      <c r="JOO55" s="90">
        <f t="shared" ref="JOO55:JOO56" si="1216">SUM(JON55/12)</f>
        <v>790.97500000000002</v>
      </c>
      <c r="JOP55" s="115">
        <v>0</v>
      </c>
      <c r="JOQ55" s="115">
        <f t="shared" ref="JOQ55:JPA56" si="1217">JOP55</f>
        <v>0</v>
      </c>
      <c r="JOR55" s="115">
        <f t="shared" si="1217"/>
        <v>0</v>
      </c>
      <c r="JOS55" s="115">
        <f t="shared" si="1217"/>
        <v>0</v>
      </c>
      <c r="JOT55" s="115">
        <f t="shared" si="1217"/>
        <v>0</v>
      </c>
      <c r="JOU55" s="115">
        <f t="shared" si="1217"/>
        <v>0</v>
      </c>
      <c r="JOV55" s="115">
        <f t="shared" si="1217"/>
        <v>0</v>
      </c>
      <c r="JOW55" s="115">
        <f t="shared" si="1217"/>
        <v>0</v>
      </c>
      <c r="JOX55" s="115">
        <f t="shared" si="1217"/>
        <v>0</v>
      </c>
      <c r="JOY55" s="115">
        <f t="shared" si="1217"/>
        <v>0</v>
      </c>
      <c r="JOZ55" s="115">
        <f t="shared" si="1217"/>
        <v>0</v>
      </c>
      <c r="JPA55" s="115">
        <f t="shared" si="1217"/>
        <v>0</v>
      </c>
      <c r="JPB55" s="95">
        <f t="shared" ref="JPB55:JPB56" si="1218">SUM(JOP55:JPA55)</f>
        <v>0</v>
      </c>
      <c r="JPC55" s="106" t="s">
        <v>848</v>
      </c>
      <c r="JPD55" s="105">
        <v>9491.7000000000007</v>
      </c>
      <c r="JPE55" s="90">
        <f t="shared" ref="JPE55:JPE56" si="1219">SUM(JPD55/12)</f>
        <v>790.97500000000002</v>
      </c>
      <c r="JPF55" s="115">
        <v>0</v>
      </c>
      <c r="JPG55" s="115">
        <f t="shared" ref="JPG55:JPQ56" si="1220">JPF55</f>
        <v>0</v>
      </c>
      <c r="JPH55" s="115">
        <f t="shared" si="1220"/>
        <v>0</v>
      </c>
      <c r="JPI55" s="115">
        <f t="shared" si="1220"/>
        <v>0</v>
      </c>
      <c r="JPJ55" s="115">
        <f t="shared" si="1220"/>
        <v>0</v>
      </c>
      <c r="JPK55" s="115">
        <f t="shared" si="1220"/>
        <v>0</v>
      </c>
      <c r="JPL55" s="115">
        <f t="shared" si="1220"/>
        <v>0</v>
      </c>
      <c r="JPM55" s="115">
        <f t="shared" si="1220"/>
        <v>0</v>
      </c>
      <c r="JPN55" s="115">
        <f t="shared" si="1220"/>
        <v>0</v>
      </c>
      <c r="JPO55" s="115">
        <f t="shared" si="1220"/>
        <v>0</v>
      </c>
      <c r="JPP55" s="115">
        <f t="shared" si="1220"/>
        <v>0</v>
      </c>
      <c r="JPQ55" s="115">
        <f t="shared" si="1220"/>
        <v>0</v>
      </c>
      <c r="JPR55" s="95">
        <f t="shared" ref="JPR55:JPR56" si="1221">SUM(JPF55:JPQ55)</f>
        <v>0</v>
      </c>
      <c r="JPS55" s="106" t="s">
        <v>848</v>
      </c>
      <c r="JPT55" s="105">
        <v>9491.7000000000007</v>
      </c>
      <c r="JPU55" s="90">
        <f t="shared" ref="JPU55:JPU56" si="1222">SUM(JPT55/12)</f>
        <v>790.97500000000002</v>
      </c>
      <c r="JPV55" s="115">
        <v>0</v>
      </c>
      <c r="JPW55" s="115">
        <f t="shared" ref="JPW55:JQG56" si="1223">JPV55</f>
        <v>0</v>
      </c>
      <c r="JPX55" s="115">
        <f t="shared" si="1223"/>
        <v>0</v>
      </c>
      <c r="JPY55" s="115">
        <f t="shared" si="1223"/>
        <v>0</v>
      </c>
      <c r="JPZ55" s="115">
        <f t="shared" si="1223"/>
        <v>0</v>
      </c>
      <c r="JQA55" s="115">
        <f t="shared" si="1223"/>
        <v>0</v>
      </c>
      <c r="JQB55" s="115">
        <f t="shared" si="1223"/>
        <v>0</v>
      </c>
      <c r="JQC55" s="115">
        <f t="shared" si="1223"/>
        <v>0</v>
      </c>
      <c r="JQD55" s="115">
        <f t="shared" si="1223"/>
        <v>0</v>
      </c>
      <c r="JQE55" s="115">
        <f t="shared" si="1223"/>
        <v>0</v>
      </c>
      <c r="JQF55" s="115">
        <f t="shared" si="1223"/>
        <v>0</v>
      </c>
      <c r="JQG55" s="115">
        <f t="shared" si="1223"/>
        <v>0</v>
      </c>
      <c r="JQH55" s="95">
        <f t="shared" ref="JQH55:JQH56" si="1224">SUM(JPV55:JQG55)</f>
        <v>0</v>
      </c>
      <c r="JQI55" s="106" t="s">
        <v>848</v>
      </c>
      <c r="JQJ55" s="105">
        <v>9491.7000000000007</v>
      </c>
      <c r="JQK55" s="90">
        <f t="shared" ref="JQK55:JQK56" si="1225">SUM(JQJ55/12)</f>
        <v>790.97500000000002</v>
      </c>
      <c r="JQL55" s="115">
        <v>0</v>
      </c>
      <c r="JQM55" s="115">
        <f t="shared" ref="JQM55:JQW56" si="1226">JQL55</f>
        <v>0</v>
      </c>
      <c r="JQN55" s="115">
        <f t="shared" si="1226"/>
        <v>0</v>
      </c>
      <c r="JQO55" s="115">
        <f t="shared" si="1226"/>
        <v>0</v>
      </c>
      <c r="JQP55" s="115">
        <f t="shared" si="1226"/>
        <v>0</v>
      </c>
      <c r="JQQ55" s="115">
        <f t="shared" si="1226"/>
        <v>0</v>
      </c>
      <c r="JQR55" s="115">
        <f t="shared" si="1226"/>
        <v>0</v>
      </c>
      <c r="JQS55" s="115">
        <f t="shared" si="1226"/>
        <v>0</v>
      </c>
      <c r="JQT55" s="115">
        <f t="shared" si="1226"/>
        <v>0</v>
      </c>
      <c r="JQU55" s="115">
        <f t="shared" si="1226"/>
        <v>0</v>
      </c>
      <c r="JQV55" s="115">
        <f t="shared" si="1226"/>
        <v>0</v>
      </c>
      <c r="JQW55" s="115">
        <f t="shared" si="1226"/>
        <v>0</v>
      </c>
      <c r="JQX55" s="95">
        <f t="shared" ref="JQX55:JQX56" si="1227">SUM(JQL55:JQW55)</f>
        <v>0</v>
      </c>
      <c r="JQY55" s="106" t="s">
        <v>848</v>
      </c>
      <c r="JQZ55" s="105">
        <v>9491.7000000000007</v>
      </c>
      <c r="JRA55" s="90">
        <f t="shared" ref="JRA55:JRA56" si="1228">SUM(JQZ55/12)</f>
        <v>790.97500000000002</v>
      </c>
      <c r="JRB55" s="115">
        <v>0</v>
      </c>
      <c r="JRC55" s="115">
        <f t="shared" ref="JRC55:JRM56" si="1229">JRB55</f>
        <v>0</v>
      </c>
      <c r="JRD55" s="115">
        <f t="shared" si="1229"/>
        <v>0</v>
      </c>
      <c r="JRE55" s="115">
        <f t="shared" si="1229"/>
        <v>0</v>
      </c>
      <c r="JRF55" s="115">
        <f t="shared" si="1229"/>
        <v>0</v>
      </c>
      <c r="JRG55" s="115">
        <f t="shared" si="1229"/>
        <v>0</v>
      </c>
      <c r="JRH55" s="115">
        <f t="shared" si="1229"/>
        <v>0</v>
      </c>
      <c r="JRI55" s="115">
        <f t="shared" si="1229"/>
        <v>0</v>
      </c>
      <c r="JRJ55" s="115">
        <f t="shared" si="1229"/>
        <v>0</v>
      </c>
      <c r="JRK55" s="115">
        <f t="shared" si="1229"/>
        <v>0</v>
      </c>
      <c r="JRL55" s="115">
        <f t="shared" si="1229"/>
        <v>0</v>
      </c>
      <c r="JRM55" s="115">
        <f t="shared" si="1229"/>
        <v>0</v>
      </c>
      <c r="JRN55" s="95">
        <f t="shared" ref="JRN55:JRN56" si="1230">SUM(JRB55:JRM55)</f>
        <v>0</v>
      </c>
      <c r="JRO55" s="106" t="s">
        <v>848</v>
      </c>
      <c r="JRP55" s="105">
        <v>9491.7000000000007</v>
      </c>
      <c r="JRQ55" s="90">
        <f t="shared" ref="JRQ55:JRQ56" si="1231">SUM(JRP55/12)</f>
        <v>790.97500000000002</v>
      </c>
      <c r="JRR55" s="115">
        <v>0</v>
      </c>
      <c r="JRS55" s="115">
        <f t="shared" ref="JRS55:JSC56" si="1232">JRR55</f>
        <v>0</v>
      </c>
      <c r="JRT55" s="115">
        <f t="shared" si="1232"/>
        <v>0</v>
      </c>
      <c r="JRU55" s="115">
        <f t="shared" si="1232"/>
        <v>0</v>
      </c>
      <c r="JRV55" s="115">
        <f t="shared" si="1232"/>
        <v>0</v>
      </c>
      <c r="JRW55" s="115">
        <f t="shared" si="1232"/>
        <v>0</v>
      </c>
      <c r="JRX55" s="115">
        <f t="shared" si="1232"/>
        <v>0</v>
      </c>
      <c r="JRY55" s="115">
        <f t="shared" si="1232"/>
        <v>0</v>
      </c>
      <c r="JRZ55" s="115">
        <f t="shared" si="1232"/>
        <v>0</v>
      </c>
      <c r="JSA55" s="115">
        <f t="shared" si="1232"/>
        <v>0</v>
      </c>
      <c r="JSB55" s="115">
        <f t="shared" si="1232"/>
        <v>0</v>
      </c>
      <c r="JSC55" s="115">
        <f t="shared" si="1232"/>
        <v>0</v>
      </c>
      <c r="JSD55" s="95">
        <f t="shared" ref="JSD55:JSD56" si="1233">SUM(JRR55:JSC55)</f>
        <v>0</v>
      </c>
      <c r="JSE55" s="106" t="s">
        <v>848</v>
      </c>
      <c r="JSF55" s="105">
        <v>9491.7000000000007</v>
      </c>
      <c r="JSG55" s="90">
        <f t="shared" ref="JSG55:JSG56" si="1234">SUM(JSF55/12)</f>
        <v>790.97500000000002</v>
      </c>
      <c r="JSH55" s="115">
        <v>0</v>
      </c>
      <c r="JSI55" s="115">
        <f t="shared" ref="JSI55:JSS56" si="1235">JSH55</f>
        <v>0</v>
      </c>
      <c r="JSJ55" s="115">
        <f t="shared" si="1235"/>
        <v>0</v>
      </c>
      <c r="JSK55" s="115">
        <f t="shared" si="1235"/>
        <v>0</v>
      </c>
      <c r="JSL55" s="115">
        <f t="shared" si="1235"/>
        <v>0</v>
      </c>
      <c r="JSM55" s="115">
        <f t="shared" si="1235"/>
        <v>0</v>
      </c>
      <c r="JSN55" s="115">
        <f t="shared" si="1235"/>
        <v>0</v>
      </c>
      <c r="JSO55" s="115">
        <f t="shared" si="1235"/>
        <v>0</v>
      </c>
      <c r="JSP55" s="115">
        <f t="shared" si="1235"/>
        <v>0</v>
      </c>
      <c r="JSQ55" s="115">
        <f t="shared" si="1235"/>
        <v>0</v>
      </c>
      <c r="JSR55" s="115">
        <f t="shared" si="1235"/>
        <v>0</v>
      </c>
      <c r="JSS55" s="115">
        <f t="shared" si="1235"/>
        <v>0</v>
      </c>
      <c r="JST55" s="95">
        <f t="shared" ref="JST55:JST56" si="1236">SUM(JSH55:JSS55)</f>
        <v>0</v>
      </c>
      <c r="JSU55" s="106" t="s">
        <v>848</v>
      </c>
      <c r="JSV55" s="105">
        <v>9491.7000000000007</v>
      </c>
      <c r="JSW55" s="90">
        <f t="shared" ref="JSW55:JSW56" si="1237">SUM(JSV55/12)</f>
        <v>790.97500000000002</v>
      </c>
      <c r="JSX55" s="115">
        <v>0</v>
      </c>
      <c r="JSY55" s="115">
        <f t="shared" ref="JSY55:JTI56" si="1238">JSX55</f>
        <v>0</v>
      </c>
      <c r="JSZ55" s="115">
        <f t="shared" si="1238"/>
        <v>0</v>
      </c>
      <c r="JTA55" s="115">
        <f t="shared" si="1238"/>
        <v>0</v>
      </c>
      <c r="JTB55" s="115">
        <f t="shared" si="1238"/>
        <v>0</v>
      </c>
      <c r="JTC55" s="115">
        <f t="shared" si="1238"/>
        <v>0</v>
      </c>
      <c r="JTD55" s="115">
        <f t="shared" si="1238"/>
        <v>0</v>
      </c>
      <c r="JTE55" s="115">
        <f t="shared" si="1238"/>
        <v>0</v>
      </c>
      <c r="JTF55" s="115">
        <f t="shared" si="1238"/>
        <v>0</v>
      </c>
      <c r="JTG55" s="115">
        <f t="shared" si="1238"/>
        <v>0</v>
      </c>
      <c r="JTH55" s="115">
        <f t="shared" si="1238"/>
        <v>0</v>
      </c>
      <c r="JTI55" s="115">
        <f t="shared" si="1238"/>
        <v>0</v>
      </c>
      <c r="JTJ55" s="95">
        <f t="shared" ref="JTJ55:JTJ56" si="1239">SUM(JSX55:JTI55)</f>
        <v>0</v>
      </c>
      <c r="JTK55" s="106" t="s">
        <v>848</v>
      </c>
      <c r="JTL55" s="105">
        <v>9491.7000000000007</v>
      </c>
      <c r="JTM55" s="90">
        <f t="shared" ref="JTM55:JTM56" si="1240">SUM(JTL55/12)</f>
        <v>790.97500000000002</v>
      </c>
      <c r="JTN55" s="115">
        <v>0</v>
      </c>
      <c r="JTO55" s="115">
        <f t="shared" ref="JTO55:JTY56" si="1241">JTN55</f>
        <v>0</v>
      </c>
      <c r="JTP55" s="115">
        <f t="shared" si="1241"/>
        <v>0</v>
      </c>
      <c r="JTQ55" s="115">
        <f t="shared" si="1241"/>
        <v>0</v>
      </c>
      <c r="JTR55" s="115">
        <f t="shared" si="1241"/>
        <v>0</v>
      </c>
      <c r="JTS55" s="115">
        <f t="shared" si="1241"/>
        <v>0</v>
      </c>
      <c r="JTT55" s="115">
        <f t="shared" si="1241"/>
        <v>0</v>
      </c>
      <c r="JTU55" s="115">
        <f t="shared" si="1241"/>
        <v>0</v>
      </c>
      <c r="JTV55" s="115">
        <f t="shared" si="1241"/>
        <v>0</v>
      </c>
      <c r="JTW55" s="115">
        <f t="shared" si="1241"/>
        <v>0</v>
      </c>
      <c r="JTX55" s="115">
        <f t="shared" si="1241"/>
        <v>0</v>
      </c>
      <c r="JTY55" s="115">
        <f t="shared" si="1241"/>
        <v>0</v>
      </c>
      <c r="JTZ55" s="95">
        <f t="shared" ref="JTZ55:JTZ56" si="1242">SUM(JTN55:JTY55)</f>
        <v>0</v>
      </c>
      <c r="JUA55" s="106" t="s">
        <v>848</v>
      </c>
      <c r="JUB55" s="105">
        <v>9491.7000000000007</v>
      </c>
      <c r="JUC55" s="90">
        <f t="shared" ref="JUC55:JUC56" si="1243">SUM(JUB55/12)</f>
        <v>790.97500000000002</v>
      </c>
      <c r="JUD55" s="115">
        <v>0</v>
      </c>
      <c r="JUE55" s="115">
        <f t="shared" ref="JUE55:JUO56" si="1244">JUD55</f>
        <v>0</v>
      </c>
      <c r="JUF55" s="115">
        <f t="shared" si="1244"/>
        <v>0</v>
      </c>
      <c r="JUG55" s="115">
        <f t="shared" si="1244"/>
        <v>0</v>
      </c>
      <c r="JUH55" s="115">
        <f t="shared" si="1244"/>
        <v>0</v>
      </c>
      <c r="JUI55" s="115">
        <f t="shared" si="1244"/>
        <v>0</v>
      </c>
      <c r="JUJ55" s="115">
        <f t="shared" si="1244"/>
        <v>0</v>
      </c>
      <c r="JUK55" s="115">
        <f t="shared" si="1244"/>
        <v>0</v>
      </c>
      <c r="JUL55" s="115">
        <f t="shared" si="1244"/>
        <v>0</v>
      </c>
      <c r="JUM55" s="115">
        <f t="shared" si="1244"/>
        <v>0</v>
      </c>
      <c r="JUN55" s="115">
        <f t="shared" si="1244"/>
        <v>0</v>
      </c>
      <c r="JUO55" s="115">
        <f t="shared" si="1244"/>
        <v>0</v>
      </c>
      <c r="JUP55" s="95">
        <f t="shared" ref="JUP55:JUP56" si="1245">SUM(JUD55:JUO55)</f>
        <v>0</v>
      </c>
      <c r="JUQ55" s="106" t="s">
        <v>848</v>
      </c>
      <c r="JUR55" s="105">
        <v>9491.7000000000007</v>
      </c>
      <c r="JUS55" s="90">
        <f t="shared" ref="JUS55:JUS56" si="1246">SUM(JUR55/12)</f>
        <v>790.97500000000002</v>
      </c>
      <c r="JUT55" s="115">
        <v>0</v>
      </c>
      <c r="JUU55" s="115">
        <f t="shared" ref="JUU55:JVE56" si="1247">JUT55</f>
        <v>0</v>
      </c>
      <c r="JUV55" s="115">
        <f t="shared" si="1247"/>
        <v>0</v>
      </c>
      <c r="JUW55" s="115">
        <f t="shared" si="1247"/>
        <v>0</v>
      </c>
      <c r="JUX55" s="115">
        <f t="shared" si="1247"/>
        <v>0</v>
      </c>
      <c r="JUY55" s="115">
        <f t="shared" si="1247"/>
        <v>0</v>
      </c>
      <c r="JUZ55" s="115">
        <f t="shared" si="1247"/>
        <v>0</v>
      </c>
      <c r="JVA55" s="115">
        <f t="shared" si="1247"/>
        <v>0</v>
      </c>
      <c r="JVB55" s="115">
        <f t="shared" si="1247"/>
        <v>0</v>
      </c>
      <c r="JVC55" s="115">
        <f t="shared" si="1247"/>
        <v>0</v>
      </c>
      <c r="JVD55" s="115">
        <f t="shared" si="1247"/>
        <v>0</v>
      </c>
      <c r="JVE55" s="115">
        <f t="shared" si="1247"/>
        <v>0</v>
      </c>
      <c r="JVF55" s="95">
        <f t="shared" ref="JVF55:JVF56" si="1248">SUM(JUT55:JVE55)</f>
        <v>0</v>
      </c>
      <c r="JVG55" s="106" t="s">
        <v>848</v>
      </c>
      <c r="JVH55" s="105">
        <v>9491.7000000000007</v>
      </c>
      <c r="JVI55" s="90">
        <f t="shared" ref="JVI55:JVI56" si="1249">SUM(JVH55/12)</f>
        <v>790.97500000000002</v>
      </c>
      <c r="JVJ55" s="115">
        <v>0</v>
      </c>
      <c r="JVK55" s="115">
        <f t="shared" ref="JVK55:JVU56" si="1250">JVJ55</f>
        <v>0</v>
      </c>
      <c r="JVL55" s="115">
        <f t="shared" si="1250"/>
        <v>0</v>
      </c>
      <c r="JVM55" s="115">
        <f t="shared" si="1250"/>
        <v>0</v>
      </c>
      <c r="JVN55" s="115">
        <f t="shared" si="1250"/>
        <v>0</v>
      </c>
      <c r="JVO55" s="115">
        <f t="shared" si="1250"/>
        <v>0</v>
      </c>
      <c r="JVP55" s="115">
        <f t="shared" si="1250"/>
        <v>0</v>
      </c>
      <c r="JVQ55" s="115">
        <f t="shared" si="1250"/>
        <v>0</v>
      </c>
      <c r="JVR55" s="115">
        <f t="shared" si="1250"/>
        <v>0</v>
      </c>
      <c r="JVS55" s="115">
        <f t="shared" si="1250"/>
        <v>0</v>
      </c>
      <c r="JVT55" s="115">
        <f t="shared" si="1250"/>
        <v>0</v>
      </c>
      <c r="JVU55" s="115">
        <f t="shared" si="1250"/>
        <v>0</v>
      </c>
      <c r="JVV55" s="95">
        <f t="shared" ref="JVV55:JVV56" si="1251">SUM(JVJ55:JVU55)</f>
        <v>0</v>
      </c>
      <c r="JVW55" s="106" t="s">
        <v>848</v>
      </c>
      <c r="JVX55" s="105">
        <v>9491.7000000000007</v>
      </c>
      <c r="JVY55" s="90">
        <f t="shared" ref="JVY55:JVY56" si="1252">SUM(JVX55/12)</f>
        <v>790.97500000000002</v>
      </c>
      <c r="JVZ55" s="115">
        <v>0</v>
      </c>
      <c r="JWA55" s="115">
        <f t="shared" ref="JWA55:JWK56" si="1253">JVZ55</f>
        <v>0</v>
      </c>
      <c r="JWB55" s="115">
        <f t="shared" si="1253"/>
        <v>0</v>
      </c>
      <c r="JWC55" s="115">
        <f t="shared" si="1253"/>
        <v>0</v>
      </c>
      <c r="JWD55" s="115">
        <f t="shared" si="1253"/>
        <v>0</v>
      </c>
      <c r="JWE55" s="115">
        <f t="shared" si="1253"/>
        <v>0</v>
      </c>
      <c r="JWF55" s="115">
        <f t="shared" si="1253"/>
        <v>0</v>
      </c>
      <c r="JWG55" s="115">
        <f t="shared" si="1253"/>
        <v>0</v>
      </c>
      <c r="JWH55" s="115">
        <f t="shared" si="1253"/>
        <v>0</v>
      </c>
      <c r="JWI55" s="115">
        <f t="shared" si="1253"/>
        <v>0</v>
      </c>
      <c r="JWJ55" s="115">
        <f t="shared" si="1253"/>
        <v>0</v>
      </c>
      <c r="JWK55" s="115">
        <f t="shared" si="1253"/>
        <v>0</v>
      </c>
      <c r="JWL55" s="95">
        <f t="shared" ref="JWL55:JWL56" si="1254">SUM(JVZ55:JWK55)</f>
        <v>0</v>
      </c>
      <c r="JWM55" s="106" t="s">
        <v>848</v>
      </c>
      <c r="JWN55" s="105">
        <v>9491.7000000000007</v>
      </c>
      <c r="JWO55" s="90">
        <f t="shared" ref="JWO55:JWO56" si="1255">SUM(JWN55/12)</f>
        <v>790.97500000000002</v>
      </c>
      <c r="JWP55" s="115">
        <v>0</v>
      </c>
      <c r="JWQ55" s="115">
        <f t="shared" ref="JWQ55:JXA56" si="1256">JWP55</f>
        <v>0</v>
      </c>
      <c r="JWR55" s="115">
        <f t="shared" si="1256"/>
        <v>0</v>
      </c>
      <c r="JWS55" s="115">
        <f t="shared" si="1256"/>
        <v>0</v>
      </c>
      <c r="JWT55" s="115">
        <f t="shared" si="1256"/>
        <v>0</v>
      </c>
      <c r="JWU55" s="115">
        <f t="shared" si="1256"/>
        <v>0</v>
      </c>
      <c r="JWV55" s="115">
        <f t="shared" si="1256"/>
        <v>0</v>
      </c>
      <c r="JWW55" s="115">
        <f t="shared" si="1256"/>
        <v>0</v>
      </c>
      <c r="JWX55" s="115">
        <f t="shared" si="1256"/>
        <v>0</v>
      </c>
      <c r="JWY55" s="115">
        <f t="shared" si="1256"/>
        <v>0</v>
      </c>
      <c r="JWZ55" s="115">
        <f t="shared" si="1256"/>
        <v>0</v>
      </c>
      <c r="JXA55" s="115">
        <f t="shared" si="1256"/>
        <v>0</v>
      </c>
      <c r="JXB55" s="95">
        <f t="shared" ref="JXB55:JXB56" si="1257">SUM(JWP55:JXA55)</f>
        <v>0</v>
      </c>
      <c r="JXC55" s="106" t="s">
        <v>848</v>
      </c>
      <c r="JXD55" s="105">
        <v>9491.7000000000007</v>
      </c>
      <c r="JXE55" s="90">
        <f t="shared" ref="JXE55:JXE56" si="1258">SUM(JXD55/12)</f>
        <v>790.97500000000002</v>
      </c>
      <c r="JXF55" s="115">
        <v>0</v>
      </c>
      <c r="JXG55" s="115">
        <f t="shared" ref="JXG55:JXQ56" si="1259">JXF55</f>
        <v>0</v>
      </c>
      <c r="JXH55" s="115">
        <f t="shared" si="1259"/>
        <v>0</v>
      </c>
      <c r="JXI55" s="115">
        <f t="shared" si="1259"/>
        <v>0</v>
      </c>
      <c r="JXJ55" s="115">
        <f t="shared" si="1259"/>
        <v>0</v>
      </c>
      <c r="JXK55" s="115">
        <f t="shared" si="1259"/>
        <v>0</v>
      </c>
      <c r="JXL55" s="115">
        <f t="shared" si="1259"/>
        <v>0</v>
      </c>
      <c r="JXM55" s="115">
        <f t="shared" si="1259"/>
        <v>0</v>
      </c>
      <c r="JXN55" s="115">
        <f t="shared" si="1259"/>
        <v>0</v>
      </c>
      <c r="JXO55" s="115">
        <f t="shared" si="1259"/>
        <v>0</v>
      </c>
      <c r="JXP55" s="115">
        <f t="shared" si="1259"/>
        <v>0</v>
      </c>
      <c r="JXQ55" s="115">
        <f t="shared" si="1259"/>
        <v>0</v>
      </c>
      <c r="JXR55" s="95">
        <f t="shared" ref="JXR55:JXR56" si="1260">SUM(JXF55:JXQ55)</f>
        <v>0</v>
      </c>
      <c r="JXS55" s="106" t="s">
        <v>848</v>
      </c>
      <c r="JXT55" s="105">
        <v>9491.7000000000007</v>
      </c>
      <c r="JXU55" s="90">
        <f t="shared" ref="JXU55:JXU56" si="1261">SUM(JXT55/12)</f>
        <v>790.97500000000002</v>
      </c>
      <c r="JXV55" s="115">
        <v>0</v>
      </c>
      <c r="JXW55" s="115">
        <f t="shared" ref="JXW55:JYG56" si="1262">JXV55</f>
        <v>0</v>
      </c>
      <c r="JXX55" s="115">
        <f t="shared" si="1262"/>
        <v>0</v>
      </c>
      <c r="JXY55" s="115">
        <f t="shared" si="1262"/>
        <v>0</v>
      </c>
      <c r="JXZ55" s="115">
        <f t="shared" si="1262"/>
        <v>0</v>
      </c>
      <c r="JYA55" s="115">
        <f t="shared" si="1262"/>
        <v>0</v>
      </c>
      <c r="JYB55" s="115">
        <f t="shared" si="1262"/>
        <v>0</v>
      </c>
      <c r="JYC55" s="115">
        <f t="shared" si="1262"/>
        <v>0</v>
      </c>
      <c r="JYD55" s="115">
        <f t="shared" si="1262"/>
        <v>0</v>
      </c>
      <c r="JYE55" s="115">
        <f t="shared" si="1262"/>
        <v>0</v>
      </c>
      <c r="JYF55" s="115">
        <f t="shared" si="1262"/>
        <v>0</v>
      </c>
      <c r="JYG55" s="115">
        <f t="shared" si="1262"/>
        <v>0</v>
      </c>
      <c r="JYH55" s="95">
        <f t="shared" ref="JYH55:JYH56" si="1263">SUM(JXV55:JYG55)</f>
        <v>0</v>
      </c>
      <c r="JYI55" s="106" t="s">
        <v>848</v>
      </c>
      <c r="JYJ55" s="105">
        <v>9491.7000000000007</v>
      </c>
      <c r="JYK55" s="90">
        <f t="shared" ref="JYK55:JYK56" si="1264">SUM(JYJ55/12)</f>
        <v>790.97500000000002</v>
      </c>
      <c r="JYL55" s="115">
        <v>0</v>
      </c>
      <c r="JYM55" s="115">
        <f t="shared" ref="JYM55:JYW56" si="1265">JYL55</f>
        <v>0</v>
      </c>
      <c r="JYN55" s="115">
        <f t="shared" si="1265"/>
        <v>0</v>
      </c>
      <c r="JYO55" s="115">
        <f t="shared" si="1265"/>
        <v>0</v>
      </c>
      <c r="JYP55" s="115">
        <f t="shared" si="1265"/>
        <v>0</v>
      </c>
      <c r="JYQ55" s="115">
        <f t="shared" si="1265"/>
        <v>0</v>
      </c>
      <c r="JYR55" s="115">
        <f t="shared" si="1265"/>
        <v>0</v>
      </c>
      <c r="JYS55" s="115">
        <f t="shared" si="1265"/>
        <v>0</v>
      </c>
      <c r="JYT55" s="115">
        <f t="shared" si="1265"/>
        <v>0</v>
      </c>
      <c r="JYU55" s="115">
        <f t="shared" si="1265"/>
        <v>0</v>
      </c>
      <c r="JYV55" s="115">
        <f t="shared" si="1265"/>
        <v>0</v>
      </c>
      <c r="JYW55" s="115">
        <f t="shared" si="1265"/>
        <v>0</v>
      </c>
      <c r="JYX55" s="95">
        <f t="shared" ref="JYX55:JYX56" si="1266">SUM(JYL55:JYW55)</f>
        <v>0</v>
      </c>
      <c r="JYY55" s="106" t="s">
        <v>848</v>
      </c>
      <c r="JYZ55" s="105">
        <v>9491.7000000000007</v>
      </c>
      <c r="JZA55" s="90">
        <f t="shared" ref="JZA55:JZA56" si="1267">SUM(JYZ55/12)</f>
        <v>790.97500000000002</v>
      </c>
      <c r="JZB55" s="115">
        <v>0</v>
      </c>
      <c r="JZC55" s="115">
        <f t="shared" ref="JZC55:JZM56" si="1268">JZB55</f>
        <v>0</v>
      </c>
      <c r="JZD55" s="115">
        <f t="shared" si="1268"/>
        <v>0</v>
      </c>
      <c r="JZE55" s="115">
        <f t="shared" si="1268"/>
        <v>0</v>
      </c>
      <c r="JZF55" s="115">
        <f t="shared" si="1268"/>
        <v>0</v>
      </c>
      <c r="JZG55" s="115">
        <f t="shared" si="1268"/>
        <v>0</v>
      </c>
      <c r="JZH55" s="115">
        <f t="shared" si="1268"/>
        <v>0</v>
      </c>
      <c r="JZI55" s="115">
        <f t="shared" si="1268"/>
        <v>0</v>
      </c>
      <c r="JZJ55" s="115">
        <f t="shared" si="1268"/>
        <v>0</v>
      </c>
      <c r="JZK55" s="115">
        <f t="shared" si="1268"/>
        <v>0</v>
      </c>
      <c r="JZL55" s="115">
        <f t="shared" si="1268"/>
        <v>0</v>
      </c>
      <c r="JZM55" s="115">
        <f t="shared" si="1268"/>
        <v>0</v>
      </c>
      <c r="JZN55" s="95">
        <f t="shared" ref="JZN55:JZN56" si="1269">SUM(JZB55:JZM55)</f>
        <v>0</v>
      </c>
      <c r="JZO55" s="106" t="s">
        <v>848</v>
      </c>
      <c r="JZP55" s="105">
        <v>9491.7000000000007</v>
      </c>
      <c r="JZQ55" s="90">
        <f t="shared" ref="JZQ55:JZQ56" si="1270">SUM(JZP55/12)</f>
        <v>790.97500000000002</v>
      </c>
      <c r="JZR55" s="115">
        <v>0</v>
      </c>
      <c r="JZS55" s="115">
        <f t="shared" ref="JZS55:KAC56" si="1271">JZR55</f>
        <v>0</v>
      </c>
      <c r="JZT55" s="115">
        <f t="shared" si="1271"/>
        <v>0</v>
      </c>
      <c r="JZU55" s="115">
        <f t="shared" si="1271"/>
        <v>0</v>
      </c>
      <c r="JZV55" s="115">
        <f t="shared" si="1271"/>
        <v>0</v>
      </c>
      <c r="JZW55" s="115">
        <f t="shared" si="1271"/>
        <v>0</v>
      </c>
      <c r="JZX55" s="115">
        <f t="shared" si="1271"/>
        <v>0</v>
      </c>
      <c r="JZY55" s="115">
        <f t="shared" si="1271"/>
        <v>0</v>
      </c>
      <c r="JZZ55" s="115">
        <f t="shared" si="1271"/>
        <v>0</v>
      </c>
      <c r="KAA55" s="115">
        <f t="shared" si="1271"/>
        <v>0</v>
      </c>
      <c r="KAB55" s="115">
        <f t="shared" si="1271"/>
        <v>0</v>
      </c>
      <c r="KAC55" s="115">
        <f t="shared" si="1271"/>
        <v>0</v>
      </c>
      <c r="KAD55" s="95">
        <f t="shared" ref="KAD55:KAD56" si="1272">SUM(JZR55:KAC55)</f>
        <v>0</v>
      </c>
      <c r="KAE55" s="106" t="s">
        <v>848</v>
      </c>
      <c r="KAF55" s="105">
        <v>9491.7000000000007</v>
      </c>
      <c r="KAG55" s="90">
        <f t="shared" ref="KAG55:KAG56" si="1273">SUM(KAF55/12)</f>
        <v>790.97500000000002</v>
      </c>
      <c r="KAH55" s="115">
        <v>0</v>
      </c>
      <c r="KAI55" s="115">
        <f t="shared" ref="KAI55:KAS56" si="1274">KAH55</f>
        <v>0</v>
      </c>
      <c r="KAJ55" s="115">
        <f t="shared" si="1274"/>
        <v>0</v>
      </c>
      <c r="KAK55" s="115">
        <f t="shared" si="1274"/>
        <v>0</v>
      </c>
      <c r="KAL55" s="115">
        <f t="shared" si="1274"/>
        <v>0</v>
      </c>
      <c r="KAM55" s="115">
        <f t="shared" si="1274"/>
        <v>0</v>
      </c>
      <c r="KAN55" s="115">
        <f t="shared" si="1274"/>
        <v>0</v>
      </c>
      <c r="KAO55" s="115">
        <f t="shared" si="1274"/>
        <v>0</v>
      </c>
      <c r="KAP55" s="115">
        <f t="shared" si="1274"/>
        <v>0</v>
      </c>
      <c r="KAQ55" s="115">
        <f t="shared" si="1274"/>
        <v>0</v>
      </c>
      <c r="KAR55" s="115">
        <f t="shared" si="1274"/>
        <v>0</v>
      </c>
      <c r="KAS55" s="115">
        <f t="shared" si="1274"/>
        <v>0</v>
      </c>
      <c r="KAT55" s="95">
        <f t="shared" ref="KAT55:KAT56" si="1275">SUM(KAH55:KAS55)</f>
        <v>0</v>
      </c>
      <c r="KAU55" s="106" t="s">
        <v>848</v>
      </c>
      <c r="KAV55" s="105">
        <v>9491.7000000000007</v>
      </c>
      <c r="KAW55" s="90">
        <f t="shared" ref="KAW55:KAW56" si="1276">SUM(KAV55/12)</f>
        <v>790.97500000000002</v>
      </c>
      <c r="KAX55" s="115">
        <v>0</v>
      </c>
      <c r="KAY55" s="115">
        <f t="shared" ref="KAY55:KBI56" si="1277">KAX55</f>
        <v>0</v>
      </c>
      <c r="KAZ55" s="115">
        <f t="shared" si="1277"/>
        <v>0</v>
      </c>
      <c r="KBA55" s="115">
        <f t="shared" si="1277"/>
        <v>0</v>
      </c>
      <c r="KBB55" s="115">
        <f t="shared" si="1277"/>
        <v>0</v>
      </c>
      <c r="KBC55" s="115">
        <f t="shared" si="1277"/>
        <v>0</v>
      </c>
      <c r="KBD55" s="115">
        <f t="shared" si="1277"/>
        <v>0</v>
      </c>
      <c r="KBE55" s="115">
        <f t="shared" si="1277"/>
        <v>0</v>
      </c>
      <c r="KBF55" s="115">
        <f t="shared" si="1277"/>
        <v>0</v>
      </c>
      <c r="KBG55" s="115">
        <f t="shared" si="1277"/>
        <v>0</v>
      </c>
      <c r="KBH55" s="115">
        <f t="shared" si="1277"/>
        <v>0</v>
      </c>
      <c r="KBI55" s="115">
        <f t="shared" si="1277"/>
        <v>0</v>
      </c>
      <c r="KBJ55" s="95">
        <f t="shared" ref="KBJ55:KBJ56" si="1278">SUM(KAX55:KBI55)</f>
        <v>0</v>
      </c>
      <c r="KBK55" s="106" t="s">
        <v>848</v>
      </c>
      <c r="KBL55" s="105">
        <v>9491.7000000000007</v>
      </c>
      <c r="KBM55" s="90">
        <f t="shared" ref="KBM55:KBM56" si="1279">SUM(KBL55/12)</f>
        <v>790.97500000000002</v>
      </c>
      <c r="KBN55" s="115">
        <v>0</v>
      </c>
      <c r="KBO55" s="115">
        <f t="shared" ref="KBO55:KBY56" si="1280">KBN55</f>
        <v>0</v>
      </c>
      <c r="KBP55" s="115">
        <f t="shared" si="1280"/>
        <v>0</v>
      </c>
      <c r="KBQ55" s="115">
        <f t="shared" si="1280"/>
        <v>0</v>
      </c>
      <c r="KBR55" s="115">
        <f t="shared" si="1280"/>
        <v>0</v>
      </c>
      <c r="KBS55" s="115">
        <f t="shared" si="1280"/>
        <v>0</v>
      </c>
      <c r="KBT55" s="115">
        <f t="shared" si="1280"/>
        <v>0</v>
      </c>
      <c r="KBU55" s="115">
        <f t="shared" si="1280"/>
        <v>0</v>
      </c>
      <c r="KBV55" s="115">
        <f t="shared" si="1280"/>
        <v>0</v>
      </c>
      <c r="KBW55" s="115">
        <f t="shared" si="1280"/>
        <v>0</v>
      </c>
      <c r="KBX55" s="115">
        <f t="shared" si="1280"/>
        <v>0</v>
      </c>
      <c r="KBY55" s="115">
        <f t="shared" si="1280"/>
        <v>0</v>
      </c>
      <c r="KBZ55" s="95">
        <f t="shared" ref="KBZ55:KBZ56" si="1281">SUM(KBN55:KBY55)</f>
        <v>0</v>
      </c>
      <c r="KCA55" s="106" t="s">
        <v>848</v>
      </c>
      <c r="KCB55" s="105">
        <v>9491.7000000000007</v>
      </c>
      <c r="KCC55" s="90">
        <f t="shared" ref="KCC55:KCC56" si="1282">SUM(KCB55/12)</f>
        <v>790.97500000000002</v>
      </c>
      <c r="KCD55" s="115">
        <v>0</v>
      </c>
      <c r="KCE55" s="115">
        <f t="shared" ref="KCE55:KCO56" si="1283">KCD55</f>
        <v>0</v>
      </c>
      <c r="KCF55" s="115">
        <f t="shared" si="1283"/>
        <v>0</v>
      </c>
      <c r="KCG55" s="115">
        <f t="shared" si="1283"/>
        <v>0</v>
      </c>
      <c r="KCH55" s="115">
        <f t="shared" si="1283"/>
        <v>0</v>
      </c>
      <c r="KCI55" s="115">
        <f t="shared" si="1283"/>
        <v>0</v>
      </c>
      <c r="KCJ55" s="115">
        <f t="shared" si="1283"/>
        <v>0</v>
      </c>
      <c r="KCK55" s="115">
        <f t="shared" si="1283"/>
        <v>0</v>
      </c>
      <c r="KCL55" s="115">
        <f t="shared" si="1283"/>
        <v>0</v>
      </c>
      <c r="KCM55" s="115">
        <f t="shared" si="1283"/>
        <v>0</v>
      </c>
      <c r="KCN55" s="115">
        <f t="shared" si="1283"/>
        <v>0</v>
      </c>
      <c r="KCO55" s="115">
        <f t="shared" si="1283"/>
        <v>0</v>
      </c>
      <c r="KCP55" s="95">
        <f t="shared" ref="KCP55:KCP56" si="1284">SUM(KCD55:KCO55)</f>
        <v>0</v>
      </c>
      <c r="KCQ55" s="106" t="s">
        <v>848</v>
      </c>
      <c r="KCR55" s="105">
        <v>9491.7000000000007</v>
      </c>
      <c r="KCS55" s="90">
        <f t="shared" ref="KCS55:KCS56" si="1285">SUM(KCR55/12)</f>
        <v>790.97500000000002</v>
      </c>
      <c r="KCT55" s="115">
        <v>0</v>
      </c>
      <c r="KCU55" s="115">
        <f t="shared" ref="KCU55:KDE56" si="1286">KCT55</f>
        <v>0</v>
      </c>
      <c r="KCV55" s="115">
        <f t="shared" si="1286"/>
        <v>0</v>
      </c>
      <c r="KCW55" s="115">
        <f t="shared" si="1286"/>
        <v>0</v>
      </c>
      <c r="KCX55" s="115">
        <f t="shared" si="1286"/>
        <v>0</v>
      </c>
      <c r="KCY55" s="115">
        <f t="shared" si="1286"/>
        <v>0</v>
      </c>
      <c r="KCZ55" s="115">
        <f t="shared" si="1286"/>
        <v>0</v>
      </c>
      <c r="KDA55" s="115">
        <f t="shared" si="1286"/>
        <v>0</v>
      </c>
      <c r="KDB55" s="115">
        <f t="shared" si="1286"/>
        <v>0</v>
      </c>
      <c r="KDC55" s="115">
        <f t="shared" si="1286"/>
        <v>0</v>
      </c>
      <c r="KDD55" s="115">
        <f t="shared" si="1286"/>
        <v>0</v>
      </c>
      <c r="KDE55" s="115">
        <f t="shared" si="1286"/>
        <v>0</v>
      </c>
      <c r="KDF55" s="95">
        <f t="shared" ref="KDF55:KDF56" si="1287">SUM(KCT55:KDE55)</f>
        <v>0</v>
      </c>
      <c r="KDG55" s="106" t="s">
        <v>848</v>
      </c>
      <c r="KDH55" s="105">
        <v>9491.7000000000007</v>
      </c>
      <c r="KDI55" s="90">
        <f t="shared" ref="KDI55:KDI56" si="1288">SUM(KDH55/12)</f>
        <v>790.97500000000002</v>
      </c>
      <c r="KDJ55" s="115">
        <v>0</v>
      </c>
      <c r="KDK55" s="115">
        <f t="shared" ref="KDK55:KDU56" si="1289">KDJ55</f>
        <v>0</v>
      </c>
      <c r="KDL55" s="115">
        <f t="shared" si="1289"/>
        <v>0</v>
      </c>
      <c r="KDM55" s="115">
        <f t="shared" si="1289"/>
        <v>0</v>
      </c>
      <c r="KDN55" s="115">
        <f t="shared" si="1289"/>
        <v>0</v>
      </c>
      <c r="KDO55" s="115">
        <f t="shared" si="1289"/>
        <v>0</v>
      </c>
      <c r="KDP55" s="115">
        <f t="shared" si="1289"/>
        <v>0</v>
      </c>
      <c r="KDQ55" s="115">
        <f t="shared" si="1289"/>
        <v>0</v>
      </c>
      <c r="KDR55" s="115">
        <f t="shared" si="1289"/>
        <v>0</v>
      </c>
      <c r="KDS55" s="115">
        <f t="shared" si="1289"/>
        <v>0</v>
      </c>
      <c r="KDT55" s="115">
        <f t="shared" si="1289"/>
        <v>0</v>
      </c>
      <c r="KDU55" s="115">
        <f t="shared" si="1289"/>
        <v>0</v>
      </c>
      <c r="KDV55" s="95">
        <f t="shared" ref="KDV55:KDV56" si="1290">SUM(KDJ55:KDU55)</f>
        <v>0</v>
      </c>
      <c r="KDW55" s="106" t="s">
        <v>848</v>
      </c>
      <c r="KDX55" s="105">
        <v>9491.7000000000007</v>
      </c>
      <c r="KDY55" s="90">
        <f t="shared" ref="KDY55:KDY56" si="1291">SUM(KDX55/12)</f>
        <v>790.97500000000002</v>
      </c>
      <c r="KDZ55" s="115">
        <v>0</v>
      </c>
      <c r="KEA55" s="115">
        <f t="shared" ref="KEA55:KEK56" si="1292">KDZ55</f>
        <v>0</v>
      </c>
      <c r="KEB55" s="115">
        <f t="shared" si="1292"/>
        <v>0</v>
      </c>
      <c r="KEC55" s="115">
        <f t="shared" si="1292"/>
        <v>0</v>
      </c>
      <c r="KED55" s="115">
        <f t="shared" si="1292"/>
        <v>0</v>
      </c>
      <c r="KEE55" s="115">
        <f t="shared" si="1292"/>
        <v>0</v>
      </c>
      <c r="KEF55" s="115">
        <f t="shared" si="1292"/>
        <v>0</v>
      </c>
      <c r="KEG55" s="115">
        <f t="shared" si="1292"/>
        <v>0</v>
      </c>
      <c r="KEH55" s="115">
        <f t="shared" si="1292"/>
        <v>0</v>
      </c>
      <c r="KEI55" s="115">
        <f t="shared" si="1292"/>
        <v>0</v>
      </c>
      <c r="KEJ55" s="115">
        <f t="shared" si="1292"/>
        <v>0</v>
      </c>
      <c r="KEK55" s="115">
        <f t="shared" si="1292"/>
        <v>0</v>
      </c>
      <c r="KEL55" s="95">
        <f t="shared" ref="KEL55:KEL56" si="1293">SUM(KDZ55:KEK55)</f>
        <v>0</v>
      </c>
      <c r="KEM55" s="106" t="s">
        <v>848</v>
      </c>
      <c r="KEN55" s="105">
        <v>9491.7000000000007</v>
      </c>
      <c r="KEO55" s="90">
        <f t="shared" ref="KEO55:KEO56" si="1294">SUM(KEN55/12)</f>
        <v>790.97500000000002</v>
      </c>
      <c r="KEP55" s="115">
        <v>0</v>
      </c>
      <c r="KEQ55" s="115">
        <f t="shared" ref="KEQ55:KFA56" si="1295">KEP55</f>
        <v>0</v>
      </c>
      <c r="KER55" s="115">
        <f t="shared" si="1295"/>
        <v>0</v>
      </c>
      <c r="KES55" s="115">
        <f t="shared" si="1295"/>
        <v>0</v>
      </c>
      <c r="KET55" s="115">
        <f t="shared" si="1295"/>
        <v>0</v>
      </c>
      <c r="KEU55" s="115">
        <f t="shared" si="1295"/>
        <v>0</v>
      </c>
      <c r="KEV55" s="115">
        <f t="shared" si="1295"/>
        <v>0</v>
      </c>
      <c r="KEW55" s="115">
        <f t="shared" si="1295"/>
        <v>0</v>
      </c>
      <c r="KEX55" s="115">
        <f t="shared" si="1295"/>
        <v>0</v>
      </c>
      <c r="KEY55" s="115">
        <f t="shared" si="1295"/>
        <v>0</v>
      </c>
      <c r="KEZ55" s="115">
        <f t="shared" si="1295"/>
        <v>0</v>
      </c>
      <c r="KFA55" s="115">
        <f t="shared" si="1295"/>
        <v>0</v>
      </c>
      <c r="KFB55" s="95">
        <f t="shared" ref="KFB55:KFB56" si="1296">SUM(KEP55:KFA55)</f>
        <v>0</v>
      </c>
      <c r="KFC55" s="106" t="s">
        <v>848</v>
      </c>
      <c r="KFD55" s="105">
        <v>9491.7000000000007</v>
      </c>
      <c r="KFE55" s="90">
        <f t="shared" ref="KFE55:KFE56" si="1297">SUM(KFD55/12)</f>
        <v>790.97500000000002</v>
      </c>
      <c r="KFF55" s="115">
        <v>0</v>
      </c>
      <c r="KFG55" s="115">
        <f t="shared" ref="KFG55:KFQ56" si="1298">KFF55</f>
        <v>0</v>
      </c>
      <c r="KFH55" s="115">
        <f t="shared" si="1298"/>
        <v>0</v>
      </c>
      <c r="KFI55" s="115">
        <f t="shared" si="1298"/>
        <v>0</v>
      </c>
      <c r="KFJ55" s="115">
        <f t="shared" si="1298"/>
        <v>0</v>
      </c>
      <c r="KFK55" s="115">
        <f t="shared" si="1298"/>
        <v>0</v>
      </c>
      <c r="KFL55" s="115">
        <f t="shared" si="1298"/>
        <v>0</v>
      </c>
      <c r="KFM55" s="115">
        <f t="shared" si="1298"/>
        <v>0</v>
      </c>
      <c r="KFN55" s="115">
        <f t="shared" si="1298"/>
        <v>0</v>
      </c>
      <c r="KFO55" s="115">
        <f t="shared" si="1298"/>
        <v>0</v>
      </c>
      <c r="KFP55" s="115">
        <f t="shared" si="1298"/>
        <v>0</v>
      </c>
      <c r="KFQ55" s="115">
        <f t="shared" si="1298"/>
        <v>0</v>
      </c>
      <c r="KFR55" s="95">
        <f t="shared" ref="KFR55:KFR56" si="1299">SUM(KFF55:KFQ55)</f>
        <v>0</v>
      </c>
      <c r="KFS55" s="106" t="s">
        <v>848</v>
      </c>
      <c r="KFT55" s="105">
        <v>9491.7000000000007</v>
      </c>
      <c r="KFU55" s="90">
        <f t="shared" ref="KFU55:KFU56" si="1300">SUM(KFT55/12)</f>
        <v>790.97500000000002</v>
      </c>
      <c r="KFV55" s="115">
        <v>0</v>
      </c>
      <c r="KFW55" s="115">
        <f t="shared" ref="KFW55:KGG56" si="1301">KFV55</f>
        <v>0</v>
      </c>
      <c r="KFX55" s="115">
        <f t="shared" si="1301"/>
        <v>0</v>
      </c>
      <c r="KFY55" s="115">
        <f t="shared" si="1301"/>
        <v>0</v>
      </c>
      <c r="KFZ55" s="115">
        <f t="shared" si="1301"/>
        <v>0</v>
      </c>
      <c r="KGA55" s="115">
        <f t="shared" si="1301"/>
        <v>0</v>
      </c>
      <c r="KGB55" s="115">
        <f t="shared" si="1301"/>
        <v>0</v>
      </c>
      <c r="KGC55" s="115">
        <f t="shared" si="1301"/>
        <v>0</v>
      </c>
      <c r="KGD55" s="115">
        <f t="shared" si="1301"/>
        <v>0</v>
      </c>
      <c r="KGE55" s="115">
        <f t="shared" si="1301"/>
        <v>0</v>
      </c>
      <c r="KGF55" s="115">
        <f t="shared" si="1301"/>
        <v>0</v>
      </c>
      <c r="KGG55" s="115">
        <f t="shared" si="1301"/>
        <v>0</v>
      </c>
      <c r="KGH55" s="95">
        <f t="shared" ref="KGH55:KGH56" si="1302">SUM(KFV55:KGG55)</f>
        <v>0</v>
      </c>
      <c r="KGI55" s="106" t="s">
        <v>848</v>
      </c>
      <c r="KGJ55" s="105">
        <v>9491.7000000000007</v>
      </c>
      <c r="KGK55" s="90">
        <f t="shared" ref="KGK55:KGK56" si="1303">SUM(KGJ55/12)</f>
        <v>790.97500000000002</v>
      </c>
      <c r="KGL55" s="115">
        <v>0</v>
      </c>
      <c r="KGM55" s="115">
        <f t="shared" ref="KGM55:KGW56" si="1304">KGL55</f>
        <v>0</v>
      </c>
      <c r="KGN55" s="115">
        <f t="shared" si="1304"/>
        <v>0</v>
      </c>
      <c r="KGO55" s="115">
        <f t="shared" si="1304"/>
        <v>0</v>
      </c>
      <c r="KGP55" s="115">
        <f t="shared" si="1304"/>
        <v>0</v>
      </c>
      <c r="KGQ55" s="115">
        <f t="shared" si="1304"/>
        <v>0</v>
      </c>
      <c r="KGR55" s="115">
        <f t="shared" si="1304"/>
        <v>0</v>
      </c>
      <c r="KGS55" s="115">
        <f t="shared" si="1304"/>
        <v>0</v>
      </c>
      <c r="KGT55" s="115">
        <f t="shared" si="1304"/>
        <v>0</v>
      </c>
      <c r="KGU55" s="115">
        <f t="shared" si="1304"/>
        <v>0</v>
      </c>
      <c r="KGV55" s="115">
        <f t="shared" si="1304"/>
        <v>0</v>
      </c>
      <c r="KGW55" s="115">
        <f t="shared" si="1304"/>
        <v>0</v>
      </c>
      <c r="KGX55" s="95">
        <f t="shared" ref="KGX55:KGX56" si="1305">SUM(KGL55:KGW55)</f>
        <v>0</v>
      </c>
      <c r="KGY55" s="106" t="s">
        <v>848</v>
      </c>
      <c r="KGZ55" s="105">
        <v>9491.7000000000007</v>
      </c>
      <c r="KHA55" s="90">
        <f t="shared" ref="KHA55:KHA56" si="1306">SUM(KGZ55/12)</f>
        <v>790.97500000000002</v>
      </c>
      <c r="KHB55" s="115">
        <v>0</v>
      </c>
      <c r="KHC55" s="115">
        <f t="shared" ref="KHC55:KHM56" si="1307">KHB55</f>
        <v>0</v>
      </c>
      <c r="KHD55" s="115">
        <f t="shared" si="1307"/>
        <v>0</v>
      </c>
      <c r="KHE55" s="115">
        <f t="shared" si="1307"/>
        <v>0</v>
      </c>
      <c r="KHF55" s="115">
        <f t="shared" si="1307"/>
        <v>0</v>
      </c>
      <c r="KHG55" s="115">
        <f t="shared" si="1307"/>
        <v>0</v>
      </c>
      <c r="KHH55" s="115">
        <f t="shared" si="1307"/>
        <v>0</v>
      </c>
      <c r="KHI55" s="115">
        <f t="shared" si="1307"/>
        <v>0</v>
      </c>
      <c r="KHJ55" s="115">
        <f t="shared" si="1307"/>
        <v>0</v>
      </c>
      <c r="KHK55" s="115">
        <f t="shared" si="1307"/>
        <v>0</v>
      </c>
      <c r="KHL55" s="115">
        <f t="shared" si="1307"/>
        <v>0</v>
      </c>
      <c r="KHM55" s="115">
        <f t="shared" si="1307"/>
        <v>0</v>
      </c>
      <c r="KHN55" s="95">
        <f t="shared" ref="KHN55:KHN56" si="1308">SUM(KHB55:KHM55)</f>
        <v>0</v>
      </c>
      <c r="KHO55" s="106" t="s">
        <v>848</v>
      </c>
      <c r="KHP55" s="105">
        <v>9491.7000000000007</v>
      </c>
      <c r="KHQ55" s="90">
        <f t="shared" ref="KHQ55:KHQ56" si="1309">SUM(KHP55/12)</f>
        <v>790.97500000000002</v>
      </c>
      <c r="KHR55" s="115">
        <v>0</v>
      </c>
      <c r="KHS55" s="115">
        <f t="shared" ref="KHS55:KIC56" si="1310">KHR55</f>
        <v>0</v>
      </c>
      <c r="KHT55" s="115">
        <f t="shared" si="1310"/>
        <v>0</v>
      </c>
      <c r="KHU55" s="115">
        <f t="shared" si="1310"/>
        <v>0</v>
      </c>
      <c r="KHV55" s="115">
        <f t="shared" si="1310"/>
        <v>0</v>
      </c>
      <c r="KHW55" s="115">
        <f t="shared" si="1310"/>
        <v>0</v>
      </c>
      <c r="KHX55" s="115">
        <f t="shared" si="1310"/>
        <v>0</v>
      </c>
      <c r="KHY55" s="115">
        <f t="shared" si="1310"/>
        <v>0</v>
      </c>
      <c r="KHZ55" s="115">
        <f t="shared" si="1310"/>
        <v>0</v>
      </c>
      <c r="KIA55" s="115">
        <f t="shared" si="1310"/>
        <v>0</v>
      </c>
      <c r="KIB55" s="115">
        <f t="shared" si="1310"/>
        <v>0</v>
      </c>
      <c r="KIC55" s="115">
        <f t="shared" si="1310"/>
        <v>0</v>
      </c>
      <c r="KID55" s="95">
        <f t="shared" ref="KID55:KID56" si="1311">SUM(KHR55:KIC55)</f>
        <v>0</v>
      </c>
      <c r="KIE55" s="106" t="s">
        <v>848</v>
      </c>
      <c r="KIF55" s="105">
        <v>9491.7000000000007</v>
      </c>
      <c r="KIG55" s="90">
        <f t="shared" ref="KIG55:KIG56" si="1312">SUM(KIF55/12)</f>
        <v>790.97500000000002</v>
      </c>
      <c r="KIH55" s="115">
        <v>0</v>
      </c>
      <c r="KII55" s="115">
        <f t="shared" ref="KII55:KIS56" si="1313">KIH55</f>
        <v>0</v>
      </c>
      <c r="KIJ55" s="115">
        <f t="shared" si="1313"/>
        <v>0</v>
      </c>
      <c r="KIK55" s="115">
        <f t="shared" si="1313"/>
        <v>0</v>
      </c>
      <c r="KIL55" s="115">
        <f t="shared" si="1313"/>
        <v>0</v>
      </c>
      <c r="KIM55" s="115">
        <f t="shared" si="1313"/>
        <v>0</v>
      </c>
      <c r="KIN55" s="115">
        <f t="shared" si="1313"/>
        <v>0</v>
      </c>
      <c r="KIO55" s="115">
        <f t="shared" si="1313"/>
        <v>0</v>
      </c>
      <c r="KIP55" s="115">
        <f t="shared" si="1313"/>
        <v>0</v>
      </c>
      <c r="KIQ55" s="115">
        <f t="shared" si="1313"/>
        <v>0</v>
      </c>
      <c r="KIR55" s="115">
        <f t="shared" si="1313"/>
        <v>0</v>
      </c>
      <c r="KIS55" s="115">
        <f t="shared" si="1313"/>
        <v>0</v>
      </c>
      <c r="KIT55" s="95">
        <f t="shared" ref="KIT55:KIT56" si="1314">SUM(KIH55:KIS55)</f>
        <v>0</v>
      </c>
      <c r="KIU55" s="106" t="s">
        <v>848</v>
      </c>
      <c r="KIV55" s="105">
        <v>9491.7000000000007</v>
      </c>
      <c r="KIW55" s="90">
        <f t="shared" ref="KIW55:KIW56" si="1315">SUM(KIV55/12)</f>
        <v>790.97500000000002</v>
      </c>
      <c r="KIX55" s="115">
        <v>0</v>
      </c>
      <c r="KIY55" s="115">
        <f t="shared" ref="KIY55:KJI56" si="1316">KIX55</f>
        <v>0</v>
      </c>
      <c r="KIZ55" s="115">
        <f t="shared" si="1316"/>
        <v>0</v>
      </c>
      <c r="KJA55" s="115">
        <f t="shared" si="1316"/>
        <v>0</v>
      </c>
      <c r="KJB55" s="115">
        <f t="shared" si="1316"/>
        <v>0</v>
      </c>
      <c r="KJC55" s="115">
        <f t="shared" si="1316"/>
        <v>0</v>
      </c>
      <c r="KJD55" s="115">
        <f t="shared" si="1316"/>
        <v>0</v>
      </c>
      <c r="KJE55" s="115">
        <f t="shared" si="1316"/>
        <v>0</v>
      </c>
      <c r="KJF55" s="115">
        <f t="shared" si="1316"/>
        <v>0</v>
      </c>
      <c r="KJG55" s="115">
        <f t="shared" si="1316"/>
        <v>0</v>
      </c>
      <c r="KJH55" s="115">
        <f t="shared" si="1316"/>
        <v>0</v>
      </c>
      <c r="KJI55" s="115">
        <f t="shared" si="1316"/>
        <v>0</v>
      </c>
      <c r="KJJ55" s="95">
        <f t="shared" ref="KJJ55:KJJ56" si="1317">SUM(KIX55:KJI55)</f>
        <v>0</v>
      </c>
      <c r="KJK55" s="106" t="s">
        <v>848</v>
      </c>
      <c r="KJL55" s="105">
        <v>9491.7000000000007</v>
      </c>
      <c r="KJM55" s="90">
        <f t="shared" ref="KJM55:KJM56" si="1318">SUM(KJL55/12)</f>
        <v>790.97500000000002</v>
      </c>
      <c r="KJN55" s="115">
        <v>0</v>
      </c>
      <c r="KJO55" s="115">
        <f t="shared" ref="KJO55:KJY56" si="1319">KJN55</f>
        <v>0</v>
      </c>
      <c r="KJP55" s="115">
        <f t="shared" si="1319"/>
        <v>0</v>
      </c>
      <c r="KJQ55" s="115">
        <f t="shared" si="1319"/>
        <v>0</v>
      </c>
      <c r="KJR55" s="115">
        <f t="shared" si="1319"/>
        <v>0</v>
      </c>
      <c r="KJS55" s="115">
        <f t="shared" si="1319"/>
        <v>0</v>
      </c>
      <c r="KJT55" s="115">
        <f t="shared" si="1319"/>
        <v>0</v>
      </c>
      <c r="KJU55" s="115">
        <f t="shared" si="1319"/>
        <v>0</v>
      </c>
      <c r="KJV55" s="115">
        <f t="shared" si="1319"/>
        <v>0</v>
      </c>
      <c r="KJW55" s="115">
        <f t="shared" si="1319"/>
        <v>0</v>
      </c>
      <c r="KJX55" s="115">
        <f t="shared" si="1319"/>
        <v>0</v>
      </c>
      <c r="KJY55" s="115">
        <f t="shared" si="1319"/>
        <v>0</v>
      </c>
      <c r="KJZ55" s="95">
        <f t="shared" ref="KJZ55:KJZ56" si="1320">SUM(KJN55:KJY55)</f>
        <v>0</v>
      </c>
      <c r="KKA55" s="106" t="s">
        <v>848</v>
      </c>
      <c r="KKB55" s="105">
        <v>9491.7000000000007</v>
      </c>
      <c r="KKC55" s="90">
        <f t="shared" ref="KKC55:KKC56" si="1321">SUM(KKB55/12)</f>
        <v>790.97500000000002</v>
      </c>
      <c r="KKD55" s="115">
        <v>0</v>
      </c>
      <c r="KKE55" s="115">
        <f t="shared" ref="KKE55:KKO56" si="1322">KKD55</f>
        <v>0</v>
      </c>
      <c r="KKF55" s="115">
        <f t="shared" si="1322"/>
        <v>0</v>
      </c>
      <c r="KKG55" s="115">
        <f t="shared" si="1322"/>
        <v>0</v>
      </c>
      <c r="KKH55" s="115">
        <f t="shared" si="1322"/>
        <v>0</v>
      </c>
      <c r="KKI55" s="115">
        <f t="shared" si="1322"/>
        <v>0</v>
      </c>
      <c r="KKJ55" s="115">
        <f t="shared" si="1322"/>
        <v>0</v>
      </c>
      <c r="KKK55" s="115">
        <f t="shared" si="1322"/>
        <v>0</v>
      </c>
      <c r="KKL55" s="115">
        <f t="shared" si="1322"/>
        <v>0</v>
      </c>
      <c r="KKM55" s="115">
        <f t="shared" si="1322"/>
        <v>0</v>
      </c>
      <c r="KKN55" s="115">
        <f t="shared" si="1322"/>
        <v>0</v>
      </c>
      <c r="KKO55" s="115">
        <f t="shared" si="1322"/>
        <v>0</v>
      </c>
      <c r="KKP55" s="95">
        <f t="shared" ref="KKP55:KKP56" si="1323">SUM(KKD55:KKO55)</f>
        <v>0</v>
      </c>
      <c r="KKQ55" s="106" t="s">
        <v>848</v>
      </c>
      <c r="KKR55" s="105">
        <v>9491.7000000000007</v>
      </c>
      <c r="KKS55" s="90">
        <f t="shared" ref="KKS55:KKS56" si="1324">SUM(KKR55/12)</f>
        <v>790.97500000000002</v>
      </c>
      <c r="KKT55" s="115">
        <v>0</v>
      </c>
      <c r="KKU55" s="115">
        <f t="shared" ref="KKU55:KLE56" si="1325">KKT55</f>
        <v>0</v>
      </c>
      <c r="KKV55" s="115">
        <f t="shared" si="1325"/>
        <v>0</v>
      </c>
      <c r="KKW55" s="115">
        <f t="shared" si="1325"/>
        <v>0</v>
      </c>
      <c r="KKX55" s="115">
        <f t="shared" si="1325"/>
        <v>0</v>
      </c>
      <c r="KKY55" s="115">
        <f t="shared" si="1325"/>
        <v>0</v>
      </c>
      <c r="KKZ55" s="115">
        <f t="shared" si="1325"/>
        <v>0</v>
      </c>
      <c r="KLA55" s="115">
        <f t="shared" si="1325"/>
        <v>0</v>
      </c>
      <c r="KLB55" s="115">
        <f t="shared" si="1325"/>
        <v>0</v>
      </c>
      <c r="KLC55" s="115">
        <f t="shared" si="1325"/>
        <v>0</v>
      </c>
      <c r="KLD55" s="115">
        <f t="shared" si="1325"/>
        <v>0</v>
      </c>
      <c r="KLE55" s="115">
        <f t="shared" si="1325"/>
        <v>0</v>
      </c>
      <c r="KLF55" s="95">
        <f t="shared" ref="KLF55:KLF56" si="1326">SUM(KKT55:KLE55)</f>
        <v>0</v>
      </c>
      <c r="KLG55" s="106" t="s">
        <v>848</v>
      </c>
      <c r="KLH55" s="105">
        <v>9491.7000000000007</v>
      </c>
      <c r="KLI55" s="90">
        <f t="shared" ref="KLI55:KLI56" si="1327">SUM(KLH55/12)</f>
        <v>790.97500000000002</v>
      </c>
      <c r="KLJ55" s="115">
        <v>0</v>
      </c>
      <c r="KLK55" s="115">
        <f t="shared" ref="KLK55:KLU56" si="1328">KLJ55</f>
        <v>0</v>
      </c>
      <c r="KLL55" s="115">
        <f t="shared" si="1328"/>
        <v>0</v>
      </c>
      <c r="KLM55" s="115">
        <f t="shared" si="1328"/>
        <v>0</v>
      </c>
      <c r="KLN55" s="115">
        <f t="shared" si="1328"/>
        <v>0</v>
      </c>
      <c r="KLO55" s="115">
        <f t="shared" si="1328"/>
        <v>0</v>
      </c>
      <c r="KLP55" s="115">
        <f t="shared" si="1328"/>
        <v>0</v>
      </c>
      <c r="KLQ55" s="115">
        <f t="shared" si="1328"/>
        <v>0</v>
      </c>
      <c r="KLR55" s="115">
        <f t="shared" si="1328"/>
        <v>0</v>
      </c>
      <c r="KLS55" s="115">
        <f t="shared" si="1328"/>
        <v>0</v>
      </c>
      <c r="KLT55" s="115">
        <f t="shared" si="1328"/>
        <v>0</v>
      </c>
      <c r="KLU55" s="115">
        <f t="shared" si="1328"/>
        <v>0</v>
      </c>
      <c r="KLV55" s="95">
        <f t="shared" ref="KLV55:KLV56" si="1329">SUM(KLJ55:KLU55)</f>
        <v>0</v>
      </c>
      <c r="KLW55" s="106" t="s">
        <v>848</v>
      </c>
      <c r="KLX55" s="105">
        <v>9491.7000000000007</v>
      </c>
      <c r="KLY55" s="90">
        <f t="shared" ref="KLY55:KLY56" si="1330">SUM(KLX55/12)</f>
        <v>790.97500000000002</v>
      </c>
      <c r="KLZ55" s="115">
        <v>0</v>
      </c>
      <c r="KMA55" s="115">
        <f t="shared" ref="KMA55:KMK56" si="1331">KLZ55</f>
        <v>0</v>
      </c>
      <c r="KMB55" s="115">
        <f t="shared" si="1331"/>
        <v>0</v>
      </c>
      <c r="KMC55" s="115">
        <f t="shared" si="1331"/>
        <v>0</v>
      </c>
      <c r="KMD55" s="115">
        <f t="shared" si="1331"/>
        <v>0</v>
      </c>
      <c r="KME55" s="115">
        <f t="shared" si="1331"/>
        <v>0</v>
      </c>
      <c r="KMF55" s="115">
        <f t="shared" si="1331"/>
        <v>0</v>
      </c>
      <c r="KMG55" s="115">
        <f t="shared" si="1331"/>
        <v>0</v>
      </c>
      <c r="KMH55" s="115">
        <f t="shared" si="1331"/>
        <v>0</v>
      </c>
      <c r="KMI55" s="115">
        <f t="shared" si="1331"/>
        <v>0</v>
      </c>
      <c r="KMJ55" s="115">
        <f t="shared" si="1331"/>
        <v>0</v>
      </c>
      <c r="KMK55" s="115">
        <f t="shared" si="1331"/>
        <v>0</v>
      </c>
      <c r="KML55" s="95">
        <f t="shared" ref="KML55:KML56" si="1332">SUM(KLZ55:KMK55)</f>
        <v>0</v>
      </c>
      <c r="KMM55" s="106" t="s">
        <v>848</v>
      </c>
      <c r="KMN55" s="105">
        <v>9491.7000000000007</v>
      </c>
      <c r="KMO55" s="90">
        <f t="shared" ref="KMO55:KMO56" si="1333">SUM(KMN55/12)</f>
        <v>790.97500000000002</v>
      </c>
      <c r="KMP55" s="115">
        <v>0</v>
      </c>
      <c r="KMQ55" s="115">
        <f t="shared" ref="KMQ55:KNA56" si="1334">KMP55</f>
        <v>0</v>
      </c>
      <c r="KMR55" s="115">
        <f t="shared" si="1334"/>
        <v>0</v>
      </c>
      <c r="KMS55" s="115">
        <f t="shared" si="1334"/>
        <v>0</v>
      </c>
      <c r="KMT55" s="115">
        <f t="shared" si="1334"/>
        <v>0</v>
      </c>
      <c r="KMU55" s="115">
        <f t="shared" si="1334"/>
        <v>0</v>
      </c>
      <c r="KMV55" s="115">
        <f t="shared" si="1334"/>
        <v>0</v>
      </c>
      <c r="KMW55" s="115">
        <f t="shared" si="1334"/>
        <v>0</v>
      </c>
      <c r="KMX55" s="115">
        <f t="shared" si="1334"/>
        <v>0</v>
      </c>
      <c r="KMY55" s="115">
        <f t="shared" si="1334"/>
        <v>0</v>
      </c>
      <c r="KMZ55" s="115">
        <f t="shared" si="1334"/>
        <v>0</v>
      </c>
      <c r="KNA55" s="115">
        <f t="shared" si="1334"/>
        <v>0</v>
      </c>
      <c r="KNB55" s="95">
        <f t="shared" ref="KNB55:KNB56" si="1335">SUM(KMP55:KNA55)</f>
        <v>0</v>
      </c>
      <c r="KNC55" s="106" t="s">
        <v>848</v>
      </c>
      <c r="KND55" s="105">
        <v>9491.7000000000007</v>
      </c>
      <c r="KNE55" s="90">
        <f t="shared" ref="KNE55:KNE56" si="1336">SUM(KND55/12)</f>
        <v>790.97500000000002</v>
      </c>
      <c r="KNF55" s="115">
        <v>0</v>
      </c>
      <c r="KNG55" s="115">
        <f t="shared" ref="KNG55:KNQ56" si="1337">KNF55</f>
        <v>0</v>
      </c>
      <c r="KNH55" s="115">
        <f t="shared" si="1337"/>
        <v>0</v>
      </c>
      <c r="KNI55" s="115">
        <f t="shared" si="1337"/>
        <v>0</v>
      </c>
      <c r="KNJ55" s="115">
        <f t="shared" si="1337"/>
        <v>0</v>
      </c>
      <c r="KNK55" s="115">
        <f t="shared" si="1337"/>
        <v>0</v>
      </c>
      <c r="KNL55" s="115">
        <f t="shared" si="1337"/>
        <v>0</v>
      </c>
      <c r="KNM55" s="115">
        <f t="shared" si="1337"/>
        <v>0</v>
      </c>
      <c r="KNN55" s="115">
        <f t="shared" si="1337"/>
        <v>0</v>
      </c>
      <c r="KNO55" s="115">
        <f t="shared" si="1337"/>
        <v>0</v>
      </c>
      <c r="KNP55" s="115">
        <f t="shared" si="1337"/>
        <v>0</v>
      </c>
      <c r="KNQ55" s="115">
        <f t="shared" si="1337"/>
        <v>0</v>
      </c>
      <c r="KNR55" s="95">
        <f t="shared" ref="KNR55:KNR56" si="1338">SUM(KNF55:KNQ55)</f>
        <v>0</v>
      </c>
      <c r="KNS55" s="106" t="s">
        <v>848</v>
      </c>
      <c r="KNT55" s="105">
        <v>9491.7000000000007</v>
      </c>
      <c r="KNU55" s="90">
        <f t="shared" ref="KNU55:KNU56" si="1339">SUM(KNT55/12)</f>
        <v>790.97500000000002</v>
      </c>
      <c r="KNV55" s="115">
        <v>0</v>
      </c>
      <c r="KNW55" s="115">
        <f t="shared" ref="KNW55:KOG56" si="1340">KNV55</f>
        <v>0</v>
      </c>
      <c r="KNX55" s="115">
        <f t="shared" si="1340"/>
        <v>0</v>
      </c>
      <c r="KNY55" s="115">
        <f t="shared" si="1340"/>
        <v>0</v>
      </c>
      <c r="KNZ55" s="115">
        <f t="shared" si="1340"/>
        <v>0</v>
      </c>
      <c r="KOA55" s="115">
        <f t="shared" si="1340"/>
        <v>0</v>
      </c>
      <c r="KOB55" s="115">
        <f t="shared" si="1340"/>
        <v>0</v>
      </c>
      <c r="KOC55" s="115">
        <f t="shared" si="1340"/>
        <v>0</v>
      </c>
      <c r="KOD55" s="115">
        <f t="shared" si="1340"/>
        <v>0</v>
      </c>
      <c r="KOE55" s="115">
        <f t="shared" si="1340"/>
        <v>0</v>
      </c>
      <c r="KOF55" s="115">
        <f t="shared" si="1340"/>
        <v>0</v>
      </c>
      <c r="KOG55" s="115">
        <f t="shared" si="1340"/>
        <v>0</v>
      </c>
      <c r="KOH55" s="95">
        <f t="shared" ref="KOH55:KOH56" si="1341">SUM(KNV55:KOG55)</f>
        <v>0</v>
      </c>
      <c r="KOI55" s="106" t="s">
        <v>848</v>
      </c>
      <c r="KOJ55" s="105">
        <v>9491.7000000000007</v>
      </c>
      <c r="KOK55" s="90">
        <f t="shared" ref="KOK55:KOK56" si="1342">SUM(KOJ55/12)</f>
        <v>790.97500000000002</v>
      </c>
      <c r="KOL55" s="115">
        <v>0</v>
      </c>
      <c r="KOM55" s="115">
        <f t="shared" ref="KOM55:KOW56" si="1343">KOL55</f>
        <v>0</v>
      </c>
      <c r="KON55" s="115">
        <f t="shared" si="1343"/>
        <v>0</v>
      </c>
      <c r="KOO55" s="115">
        <f t="shared" si="1343"/>
        <v>0</v>
      </c>
      <c r="KOP55" s="115">
        <f t="shared" si="1343"/>
        <v>0</v>
      </c>
      <c r="KOQ55" s="115">
        <f t="shared" si="1343"/>
        <v>0</v>
      </c>
      <c r="KOR55" s="115">
        <f t="shared" si="1343"/>
        <v>0</v>
      </c>
      <c r="KOS55" s="115">
        <f t="shared" si="1343"/>
        <v>0</v>
      </c>
      <c r="KOT55" s="115">
        <f t="shared" si="1343"/>
        <v>0</v>
      </c>
      <c r="KOU55" s="115">
        <f t="shared" si="1343"/>
        <v>0</v>
      </c>
      <c r="KOV55" s="115">
        <f t="shared" si="1343"/>
        <v>0</v>
      </c>
      <c r="KOW55" s="115">
        <f t="shared" si="1343"/>
        <v>0</v>
      </c>
      <c r="KOX55" s="95">
        <f t="shared" ref="KOX55:KOX56" si="1344">SUM(KOL55:KOW55)</f>
        <v>0</v>
      </c>
      <c r="KOY55" s="106" t="s">
        <v>848</v>
      </c>
      <c r="KOZ55" s="105">
        <v>9491.7000000000007</v>
      </c>
      <c r="KPA55" s="90">
        <f t="shared" ref="KPA55:KPA56" si="1345">SUM(KOZ55/12)</f>
        <v>790.97500000000002</v>
      </c>
      <c r="KPB55" s="115">
        <v>0</v>
      </c>
      <c r="KPC55" s="115">
        <f t="shared" ref="KPC55:KPM56" si="1346">KPB55</f>
        <v>0</v>
      </c>
      <c r="KPD55" s="115">
        <f t="shared" si="1346"/>
        <v>0</v>
      </c>
      <c r="KPE55" s="115">
        <f t="shared" si="1346"/>
        <v>0</v>
      </c>
      <c r="KPF55" s="115">
        <f t="shared" si="1346"/>
        <v>0</v>
      </c>
      <c r="KPG55" s="115">
        <f t="shared" si="1346"/>
        <v>0</v>
      </c>
      <c r="KPH55" s="115">
        <f t="shared" si="1346"/>
        <v>0</v>
      </c>
      <c r="KPI55" s="115">
        <f t="shared" si="1346"/>
        <v>0</v>
      </c>
      <c r="KPJ55" s="115">
        <f t="shared" si="1346"/>
        <v>0</v>
      </c>
      <c r="KPK55" s="115">
        <f t="shared" si="1346"/>
        <v>0</v>
      </c>
      <c r="KPL55" s="115">
        <f t="shared" si="1346"/>
        <v>0</v>
      </c>
      <c r="KPM55" s="115">
        <f t="shared" si="1346"/>
        <v>0</v>
      </c>
      <c r="KPN55" s="95">
        <f t="shared" ref="KPN55:KPN56" si="1347">SUM(KPB55:KPM55)</f>
        <v>0</v>
      </c>
      <c r="KPO55" s="106" t="s">
        <v>848</v>
      </c>
      <c r="KPP55" s="105">
        <v>9491.7000000000007</v>
      </c>
      <c r="KPQ55" s="90">
        <f t="shared" ref="KPQ55:KPQ56" si="1348">SUM(KPP55/12)</f>
        <v>790.97500000000002</v>
      </c>
      <c r="KPR55" s="115">
        <v>0</v>
      </c>
      <c r="KPS55" s="115">
        <f t="shared" ref="KPS55:KQC56" si="1349">KPR55</f>
        <v>0</v>
      </c>
      <c r="KPT55" s="115">
        <f t="shared" si="1349"/>
        <v>0</v>
      </c>
      <c r="KPU55" s="115">
        <f t="shared" si="1349"/>
        <v>0</v>
      </c>
      <c r="KPV55" s="115">
        <f t="shared" si="1349"/>
        <v>0</v>
      </c>
      <c r="KPW55" s="115">
        <f t="shared" si="1349"/>
        <v>0</v>
      </c>
      <c r="KPX55" s="115">
        <f t="shared" si="1349"/>
        <v>0</v>
      </c>
      <c r="KPY55" s="115">
        <f t="shared" si="1349"/>
        <v>0</v>
      </c>
      <c r="KPZ55" s="115">
        <f t="shared" si="1349"/>
        <v>0</v>
      </c>
      <c r="KQA55" s="115">
        <f t="shared" si="1349"/>
        <v>0</v>
      </c>
      <c r="KQB55" s="115">
        <f t="shared" si="1349"/>
        <v>0</v>
      </c>
      <c r="KQC55" s="115">
        <f t="shared" si="1349"/>
        <v>0</v>
      </c>
      <c r="KQD55" s="95">
        <f t="shared" ref="KQD55:KQD56" si="1350">SUM(KPR55:KQC55)</f>
        <v>0</v>
      </c>
      <c r="KQE55" s="106" t="s">
        <v>848</v>
      </c>
      <c r="KQF55" s="105">
        <v>9491.7000000000007</v>
      </c>
      <c r="KQG55" s="90">
        <f t="shared" ref="KQG55:KQG56" si="1351">SUM(KQF55/12)</f>
        <v>790.97500000000002</v>
      </c>
      <c r="KQH55" s="115">
        <v>0</v>
      </c>
      <c r="KQI55" s="115">
        <f t="shared" ref="KQI55:KQS56" si="1352">KQH55</f>
        <v>0</v>
      </c>
      <c r="KQJ55" s="115">
        <f t="shared" si="1352"/>
        <v>0</v>
      </c>
      <c r="KQK55" s="115">
        <f t="shared" si="1352"/>
        <v>0</v>
      </c>
      <c r="KQL55" s="115">
        <f t="shared" si="1352"/>
        <v>0</v>
      </c>
      <c r="KQM55" s="115">
        <f t="shared" si="1352"/>
        <v>0</v>
      </c>
      <c r="KQN55" s="115">
        <f t="shared" si="1352"/>
        <v>0</v>
      </c>
      <c r="KQO55" s="115">
        <f t="shared" si="1352"/>
        <v>0</v>
      </c>
      <c r="KQP55" s="115">
        <f t="shared" si="1352"/>
        <v>0</v>
      </c>
      <c r="KQQ55" s="115">
        <f t="shared" si="1352"/>
        <v>0</v>
      </c>
      <c r="KQR55" s="115">
        <f t="shared" si="1352"/>
        <v>0</v>
      </c>
      <c r="KQS55" s="115">
        <f t="shared" si="1352"/>
        <v>0</v>
      </c>
      <c r="KQT55" s="95">
        <f t="shared" ref="KQT55:KQT56" si="1353">SUM(KQH55:KQS55)</f>
        <v>0</v>
      </c>
      <c r="KQU55" s="106" t="s">
        <v>848</v>
      </c>
      <c r="KQV55" s="105">
        <v>9491.7000000000007</v>
      </c>
      <c r="KQW55" s="90">
        <f t="shared" ref="KQW55:KQW56" si="1354">SUM(KQV55/12)</f>
        <v>790.97500000000002</v>
      </c>
      <c r="KQX55" s="115">
        <v>0</v>
      </c>
      <c r="KQY55" s="115">
        <f t="shared" ref="KQY55:KRI56" si="1355">KQX55</f>
        <v>0</v>
      </c>
      <c r="KQZ55" s="115">
        <f t="shared" si="1355"/>
        <v>0</v>
      </c>
      <c r="KRA55" s="115">
        <f t="shared" si="1355"/>
        <v>0</v>
      </c>
      <c r="KRB55" s="115">
        <f t="shared" si="1355"/>
        <v>0</v>
      </c>
      <c r="KRC55" s="115">
        <f t="shared" si="1355"/>
        <v>0</v>
      </c>
      <c r="KRD55" s="115">
        <f t="shared" si="1355"/>
        <v>0</v>
      </c>
      <c r="KRE55" s="115">
        <f t="shared" si="1355"/>
        <v>0</v>
      </c>
      <c r="KRF55" s="115">
        <f t="shared" si="1355"/>
        <v>0</v>
      </c>
      <c r="KRG55" s="115">
        <f t="shared" si="1355"/>
        <v>0</v>
      </c>
      <c r="KRH55" s="115">
        <f t="shared" si="1355"/>
        <v>0</v>
      </c>
      <c r="KRI55" s="115">
        <f t="shared" si="1355"/>
        <v>0</v>
      </c>
      <c r="KRJ55" s="95">
        <f t="shared" ref="KRJ55:KRJ56" si="1356">SUM(KQX55:KRI55)</f>
        <v>0</v>
      </c>
      <c r="KRK55" s="106" t="s">
        <v>848</v>
      </c>
      <c r="KRL55" s="105">
        <v>9491.7000000000007</v>
      </c>
      <c r="KRM55" s="90">
        <f t="shared" ref="KRM55:KRM56" si="1357">SUM(KRL55/12)</f>
        <v>790.97500000000002</v>
      </c>
      <c r="KRN55" s="115">
        <v>0</v>
      </c>
      <c r="KRO55" s="115">
        <f t="shared" ref="KRO55:KRY56" si="1358">KRN55</f>
        <v>0</v>
      </c>
      <c r="KRP55" s="115">
        <f t="shared" si="1358"/>
        <v>0</v>
      </c>
      <c r="KRQ55" s="115">
        <f t="shared" si="1358"/>
        <v>0</v>
      </c>
      <c r="KRR55" s="115">
        <f t="shared" si="1358"/>
        <v>0</v>
      </c>
      <c r="KRS55" s="115">
        <f t="shared" si="1358"/>
        <v>0</v>
      </c>
      <c r="KRT55" s="115">
        <f t="shared" si="1358"/>
        <v>0</v>
      </c>
      <c r="KRU55" s="115">
        <f t="shared" si="1358"/>
        <v>0</v>
      </c>
      <c r="KRV55" s="115">
        <f t="shared" si="1358"/>
        <v>0</v>
      </c>
      <c r="KRW55" s="115">
        <f t="shared" si="1358"/>
        <v>0</v>
      </c>
      <c r="KRX55" s="115">
        <f t="shared" si="1358"/>
        <v>0</v>
      </c>
      <c r="KRY55" s="115">
        <f t="shared" si="1358"/>
        <v>0</v>
      </c>
      <c r="KRZ55" s="95">
        <f t="shared" ref="KRZ55:KRZ56" si="1359">SUM(KRN55:KRY55)</f>
        <v>0</v>
      </c>
      <c r="KSA55" s="106" t="s">
        <v>848</v>
      </c>
      <c r="KSB55" s="105">
        <v>9491.7000000000007</v>
      </c>
      <c r="KSC55" s="90">
        <f t="shared" ref="KSC55:KSC56" si="1360">SUM(KSB55/12)</f>
        <v>790.97500000000002</v>
      </c>
      <c r="KSD55" s="115">
        <v>0</v>
      </c>
      <c r="KSE55" s="115">
        <f t="shared" ref="KSE55:KSO56" si="1361">KSD55</f>
        <v>0</v>
      </c>
      <c r="KSF55" s="115">
        <f t="shared" si="1361"/>
        <v>0</v>
      </c>
      <c r="KSG55" s="115">
        <f t="shared" si="1361"/>
        <v>0</v>
      </c>
      <c r="KSH55" s="115">
        <f t="shared" si="1361"/>
        <v>0</v>
      </c>
      <c r="KSI55" s="115">
        <f t="shared" si="1361"/>
        <v>0</v>
      </c>
      <c r="KSJ55" s="115">
        <f t="shared" si="1361"/>
        <v>0</v>
      </c>
      <c r="KSK55" s="115">
        <f t="shared" si="1361"/>
        <v>0</v>
      </c>
      <c r="KSL55" s="115">
        <f t="shared" si="1361"/>
        <v>0</v>
      </c>
      <c r="KSM55" s="115">
        <f t="shared" si="1361"/>
        <v>0</v>
      </c>
      <c r="KSN55" s="115">
        <f t="shared" si="1361"/>
        <v>0</v>
      </c>
      <c r="KSO55" s="115">
        <f t="shared" si="1361"/>
        <v>0</v>
      </c>
      <c r="KSP55" s="95">
        <f t="shared" ref="KSP55:KSP56" si="1362">SUM(KSD55:KSO55)</f>
        <v>0</v>
      </c>
      <c r="KSQ55" s="106" t="s">
        <v>848</v>
      </c>
      <c r="KSR55" s="105">
        <v>9491.7000000000007</v>
      </c>
      <c r="KSS55" s="90">
        <f t="shared" ref="KSS55:KSS56" si="1363">SUM(KSR55/12)</f>
        <v>790.97500000000002</v>
      </c>
      <c r="KST55" s="115">
        <v>0</v>
      </c>
      <c r="KSU55" s="115">
        <f t="shared" ref="KSU55:KTE56" si="1364">KST55</f>
        <v>0</v>
      </c>
      <c r="KSV55" s="115">
        <f t="shared" si="1364"/>
        <v>0</v>
      </c>
      <c r="KSW55" s="115">
        <f t="shared" si="1364"/>
        <v>0</v>
      </c>
      <c r="KSX55" s="115">
        <f t="shared" si="1364"/>
        <v>0</v>
      </c>
      <c r="KSY55" s="115">
        <f t="shared" si="1364"/>
        <v>0</v>
      </c>
      <c r="KSZ55" s="115">
        <f t="shared" si="1364"/>
        <v>0</v>
      </c>
      <c r="KTA55" s="115">
        <f t="shared" si="1364"/>
        <v>0</v>
      </c>
      <c r="KTB55" s="115">
        <f t="shared" si="1364"/>
        <v>0</v>
      </c>
      <c r="KTC55" s="115">
        <f t="shared" si="1364"/>
        <v>0</v>
      </c>
      <c r="KTD55" s="115">
        <f t="shared" si="1364"/>
        <v>0</v>
      </c>
      <c r="KTE55" s="115">
        <f t="shared" si="1364"/>
        <v>0</v>
      </c>
      <c r="KTF55" s="95">
        <f t="shared" ref="KTF55:KTF56" si="1365">SUM(KST55:KTE55)</f>
        <v>0</v>
      </c>
      <c r="KTG55" s="106" t="s">
        <v>848</v>
      </c>
      <c r="KTH55" s="105">
        <v>9491.7000000000007</v>
      </c>
      <c r="KTI55" s="90">
        <f t="shared" ref="KTI55:KTI56" si="1366">SUM(KTH55/12)</f>
        <v>790.97500000000002</v>
      </c>
      <c r="KTJ55" s="115">
        <v>0</v>
      </c>
      <c r="KTK55" s="115">
        <f t="shared" ref="KTK55:KTU56" si="1367">KTJ55</f>
        <v>0</v>
      </c>
      <c r="KTL55" s="115">
        <f t="shared" si="1367"/>
        <v>0</v>
      </c>
      <c r="KTM55" s="115">
        <f t="shared" si="1367"/>
        <v>0</v>
      </c>
      <c r="KTN55" s="115">
        <f t="shared" si="1367"/>
        <v>0</v>
      </c>
      <c r="KTO55" s="115">
        <f t="shared" si="1367"/>
        <v>0</v>
      </c>
      <c r="KTP55" s="115">
        <f t="shared" si="1367"/>
        <v>0</v>
      </c>
      <c r="KTQ55" s="115">
        <f t="shared" si="1367"/>
        <v>0</v>
      </c>
      <c r="KTR55" s="115">
        <f t="shared" si="1367"/>
        <v>0</v>
      </c>
      <c r="KTS55" s="115">
        <f t="shared" si="1367"/>
        <v>0</v>
      </c>
      <c r="KTT55" s="115">
        <f t="shared" si="1367"/>
        <v>0</v>
      </c>
      <c r="KTU55" s="115">
        <f t="shared" si="1367"/>
        <v>0</v>
      </c>
      <c r="KTV55" s="95">
        <f t="shared" ref="KTV55:KTV56" si="1368">SUM(KTJ55:KTU55)</f>
        <v>0</v>
      </c>
      <c r="KTW55" s="106" t="s">
        <v>848</v>
      </c>
      <c r="KTX55" s="105">
        <v>9491.7000000000007</v>
      </c>
      <c r="KTY55" s="90">
        <f t="shared" ref="KTY55:KTY56" si="1369">SUM(KTX55/12)</f>
        <v>790.97500000000002</v>
      </c>
      <c r="KTZ55" s="115">
        <v>0</v>
      </c>
      <c r="KUA55" s="115">
        <f t="shared" ref="KUA55:KUK56" si="1370">KTZ55</f>
        <v>0</v>
      </c>
      <c r="KUB55" s="115">
        <f t="shared" si="1370"/>
        <v>0</v>
      </c>
      <c r="KUC55" s="115">
        <f t="shared" si="1370"/>
        <v>0</v>
      </c>
      <c r="KUD55" s="115">
        <f t="shared" si="1370"/>
        <v>0</v>
      </c>
      <c r="KUE55" s="115">
        <f t="shared" si="1370"/>
        <v>0</v>
      </c>
      <c r="KUF55" s="115">
        <f t="shared" si="1370"/>
        <v>0</v>
      </c>
      <c r="KUG55" s="115">
        <f t="shared" si="1370"/>
        <v>0</v>
      </c>
      <c r="KUH55" s="115">
        <f t="shared" si="1370"/>
        <v>0</v>
      </c>
      <c r="KUI55" s="115">
        <f t="shared" si="1370"/>
        <v>0</v>
      </c>
      <c r="KUJ55" s="115">
        <f t="shared" si="1370"/>
        <v>0</v>
      </c>
      <c r="KUK55" s="115">
        <f t="shared" si="1370"/>
        <v>0</v>
      </c>
      <c r="KUL55" s="95">
        <f t="shared" ref="KUL55:KUL56" si="1371">SUM(KTZ55:KUK55)</f>
        <v>0</v>
      </c>
      <c r="KUM55" s="106" t="s">
        <v>848</v>
      </c>
      <c r="KUN55" s="105">
        <v>9491.7000000000007</v>
      </c>
      <c r="KUO55" s="90">
        <f t="shared" ref="KUO55:KUO56" si="1372">SUM(KUN55/12)</f>
        <v>790.97500000000002</v>
      </c>
      <c r="KUP55" s="115">
        <v>0</v>
      </c>
      <c r="KUQ55" s="115">
        <f t="shared" ref="KUQ55:KVA56" si="1373">KUP55</f>
        <v>0</v>
      </c>
      <c r="KUR55" s="115">
        <f t="shared" si="1373"/>
        <v>0</v>
      </c>
      <c r="KUS55" s="115">
        <f t="shared" si="1373"/>
        <v>0</v>
      </c>
      <c r="KUT55" s="115">
        <f t="shared" si="1373"/>
        <v>0</v>
      </c>
      <c r="KUU55" s="115">
        <f t="shared" si="1373"/>
        <v>0</v>
      </c>
      <c r="KUV55" s="115">
        <f t="shared" si="1373"/>
        <v>0</v>
      </c>
      <c r="KUW55" s="115">
        <f t="shared" si="1373"/>
        <v>0</v>
      </c>
      <c r="KUX55" s="115">
        <f t="shared" si="1373"/>
        <v>0</v>
      </c>
      <c r="KUY55" s="115">
        <f t="shared" si="1373"/>
        <v>0</v>
      </c>
      <c r="KUZ55" s="115">
        <f t="shared" si="1373"/>
        <v>0</v>
      </c>
      <c r="KVA55" s="115">
        <f t="shared" si="1373"/>
        <v>0</v>
      </c>
      <c r="KVB55" s="95">
        <f t="shared" ref="KVB55:KVB56" si="1374">SUM(KUP55:KVA55)</f>
        <v>0</v>
      </c>
      <c r="KVC55" s="106" t="s">
        <v>848</v>
      </c>
      <c r="KVD55" s="105">
        <v>9491.7000000000007</v>
      </c>
      <c r="KVE55" s="90">
        <f t="shared" ref="KVE55:KVE56" si="1375">SUM(KVD55/12)</f>
        <v>790.97500000000002</v>
      </c>
      <c r="KVF55" s="115">
        <v>0</v>
      </c>
      <c r="KVG55" s="115">
        <f t="shared" ref="KVG55:KVQ56" si="1376">KVF55</f>
        <v>0</v>
      </c>
      <c r="KVH55" s="115">
        <f t="shared" si="1376"/>
        <v>0</v>
      </c>
      <c r="KVI55" s="115">
        <f t="shared" si="1376"/>
        <v>0</v>
      </c>
      <c r="KVJ55" s="115">
        <f t="shared" si="1376"/>
        <v>0</v>
      </c>
      <c r="KVK55" s="115">
        <f t="shared" si="1376"/>
        <v>0</v>
      </c>
      <c r="KVL55" s="115">
        <f t="shared" si="1376"/>
        <v>0</v>
      </c>
      <c r="KVM55" s="115">
        <f t="shared" si="1376"/>
        <v>0</v>
      </c>
      <c r="KVN55" s="115">
        <f t="shared" si="1376"/>
        <v>0</v>
      </c>
      <c r="KVO55" s="115">
        <f t="shared" si="1376"/>
        <v>0</v>
      </c>
      <c r="KVP55" s="115">
        <f t="shared" si="1376"/>
        <v>0</v>
      </c>
      <c r="KVQ55" s="115">
        <f t="shared" si="1376"/>
        <v>0</v>
      </c>
      <c r="KVR55" s="95">
        <f t="shared" ref="KVR55:KVR56" si="1377">SUM(KVF55:KVQ55)</f>
        <v>0</v>
      </c>
      <c r="KVS55" s="106" t="s">
        <v>848</v>
      </c>
      <c r="KVT55" s="105">
        <v>9491.7000000000007</v>
      </c>
      <c r="KVU55" s="90">
        <f t="shared" ref="KVU55:KVU56" si="1378">SUM(KVT55/12)</f>
        <v>790.97500000000002</v>
      </c>
      <c r="KVV55" s="115">
        <v>0</v>
      </c>
      <c r="KVW55" s="115">
        <f t="shared" ref="KVW55:KWG56" si="1379">KVV55</f>
        <v>0</v>
      </c>
      <c r="KVX55" s="115">
        <f t="shared" si="1379"/>
        <v>0</v>
      </c>
      <c r="KVY55" s="115">
        <f t="shared" si="1379"/>
        <v>0</v>
      </c>
      <c r="KVZ55" s="115">
        <f t="shared" si="1379"/>
        <v>0</v>
      </c>
      <c r="KWA55" s="115">
        <f t="shared" si="1379"/>
        <v>0</v>
      </c>
      <c r="KWB55" s="115">
        <f t="shared" si="1379"/>
        <v>0</v>
      </c>
      <c r="KWC55" s="115">
        <f t="shared" si="1379"/>
        <v>0</v>
      </c>
      <c r="KWD55" s="115">
        <f t="shared" si="1379"/>
        <v>0</v>
      </c>
      <c r="KWE55" s="115">
        <f t="shared" si="1379"/>
        <v>0</v>
      </c>
      <c r="KWF55" s="115">
        <f t="shared" si="1379"/>
        <v>0</v>
      </c>
      <c r="KWG55" s="115">
        <f t="shared" si="1379"/>
        <v>0</v>
      </c>
      <c r="KWH55" s="95">
        <f t="shared" ref="KWH55:KWH56" si="1380">SUM(KVV55:KWG55)</f>
        <v>0</v>
      </c>
      <c r="KWI55" s="106" t="s">
        <v>848</v>
      </c>
      <c r="KWJ55" s="105">
        <v>9491.7000000000007</v>
      </c>
      <c r="KWK55" s="90">
        <f t="shared" ref="KWK55:KWK56" si="1381">SUM(KWJ55/12)</f>
        <v>790.97500000000002</v>
      </c>
      <c r="KWL55" s="115">
        <v>0</v>
      </c>
      <c r="KWM55" s="115">
        <f t="shared" ref="KWM55:KWW56" si="1382">KWL55</f>
        <v>0</v>
      </c>
      <c r="KWN55" s="115">
        <f t="shared" si="1382"/>
        <v>0</v>
      </c>
      <c r="KWO55" s="115">
        <f t="shared" si="1382"/>
        <v>0</v>
      </c>
      <c r="KWP55" s="115">
        <f t="shared" si="1382"/>
        <v>0</v>
      </c>
      <c r="KWQ55" s="115">
        <f t="shared" si="1382"/>
        <v>0</v>
      </c>
      <c r="KWR55" s="115">
        <f t="shared" si="1382"/>
        <v>0</v>
      </c>
      <c r="KWS55" s="115">
        <f t="shared" si="1382"/>
        <v>0</v>
      </c>
      <c r="KWT55" s="115">
        <f t="shared" si="1382"/>
        <v>0</v>
      </c>
      <c r="KWU55" s="115">
        <f t="shared" si="1382"/>
        <v>0</v>
      </c>
      <c r="KWV55" s="115">
        <f t="shared" si="1382"/>
        <v>0</v>
      </c>
      <c r="KWW55" s="115">
        <f t="shared" si="1382"/>
        <v>0</v>
      </c>
      <c r="KWX55" s="95">
        <f t="shared" ref="KWX55:KWX56" si="1383">SUM(KWL55:KWW55)</f>
        <v>0</v>
      </c>
      <c r="KWY55" s="106" t="s">
        <v>848</v>
      </c>
      <c r="KWZ55" s="105">
        <v>9491.7000000000007</v>
      </c>
      <c r="KXA55" s="90">
        <f t="shared" ref="KXA55:KXA56" si="1384">SUM(KWZ55/12)</f>
        <v>790.97500000000002</v>
      </c>
      <c r="KXB55" s="115">
        <v>0</v>
      </c>
      <c r="KXC55" s="115">
        <f t="shared" ref="KXC55:KXM56" si="1385">KXB55</f>
        <v>0</v>
      </c>
      <c r="KXD55" s="115">
        <f t="shared" si="1385"/>
        <v>0</v>
      </c>
      <c r="KXE55" s="115">
        <f t="shared" si="1385"/>
        <v>0</v>
      </c>
      <c r="KXF55" s="115">
        <f t="shared" si="1385"/>
        <v>0</v>
      </c>
      <c r="KXG55" s="115">
        <f t="shared" si="1385"/>
        <v>0</v>
      </c>
      <c r="KXH55" s="115">
        <f t="shared" si="1385"/>
        <v>0</v>
      </c>
      <c r="KXI55" s="115">
        <f t="shared" si="1385"/>
        <v>0</v>
      </c>
      <c r="KXJ55" s="115">
        <f t="shared" si="1385"/>
        <v>0</v>
      </c>
      <c r="KXK55" s="115">
        <f t="shared" si="1385"/>
        <v>0</v>
      </c>
      <c r="KXL55" s="115">
        <f t="shared" si="1385"/>
        <v>0</v>
      </c>
      <c r="KXM55" s="115">
        <f t="shared" si="1385"/>
        <v>0</v>
      </c>
      <c r="KXN55" s="95">
        <f t="shared" ref="KXN55:KXN56" si="1386">SUM(KXB55:KXM55)</f>
        <v>0</v>
      </c>
      <c r="KXO55" s="106" t="s">
        <v>848</v>
      </c>
      <c r="KXP55" s="105">
        <v>9491.7000000000007</v>
      </c>
      <c r="KXQ55" s="90">
        <f t="shared" ref="KXQ55:KXQ56" si="1387">SUM(KXP55/12)</f>
        <v>790.97500000000002</v>
      </c>
      <c r="KXR55" s="115">
        <v>0</v>
      </c>
      <c r="KXS55" s="115">
        <f t="shared" ref="KXS55:KYC56" si="1388">KXR55</f>
        <v>0</v>
      </c>
      <c r="KXT55" s="115">
        <f t="shared" si="1388"/>
        <v>0</v>
      </c>
      <c r="KXU55" s="115">
        <f t="shared" si="1388"/>
        <v>0</v>
      </c>
      <c r="KXV55" s="115">
        <f t="shared" si="1388"/>
        <v>0</v>
      </c>
      <c r="KXW55" s="115">
        <f t="shared" si="1388"/>
        <v>0</v>
      </c>
      <c r="KXX55" s="115">
        <f t="shared" si="1388"/>
        <v>0</v>
      </c>
      <c r="KXY55" s="115">
        <f t="shared" si="1388"/>
        <v>0</v>
      </c>
      <c r="KXZ55" s="115">
        <f t="shared" si="1388"/>
        <v>0</v>
      </c>
      <c r="KYA55" s="115">
        <f t="shared" si="1388"/>
        <v>0</v>
      </c>
      <c r="KYB55" s="115">
        <f t="shared" si="1388"/>
        <v>0</v>
      </c>
      <c r="KYC55" s="115">
        <f t="shared" si="1388"/>
        <v>0</v>
      </c>
      <c r="KYD55" s="95">
        <f t="shared" ref="KYD55:KYD56" si="1389">SUM(KXR55:KYC55)</f>
        <v>0</v>
      </c>
      <c r="KYE55" s="106" t="s">
        <v>848</v>
      </c>
      <c r="KYF55" s="105">
        <v>9491.7000000000007</v>
      </c>
      <c r="KYG55" s="90">
        <f t="shared" ref="KYG55:KYG56" si="1390">SUM(KYF55/12)</f>
        <v>790.97500000000002</v>
      </c>
      <c r="KYH55" s="115">
        <v>0</v>
      </c>
      <c r="KYI55" s="115">
        <f t="shared" ref="KYI55:KYS56" si="1391">KYH55</f>
        <v>0</v>
      </c>
      <c r="KYJ55" s="115">
        <f t="shared" si="1391"/>
        <v>0</v>
      </c>
      <c r="KYK55" s="115">
        <f t="shared" si="1391"/>
        <v>0</v>
      </c>
      <c r="KYL55" s="115">
        <f t="shared" si="1391"/>
        <v>0</v>
      </c>
      <c r="KYM55" s="115">
        <f t="shared" si="1391"/>
        <v>0</v>
      </c>
      <c r="KYN55" s="115">
        <f t="shared" si="1391"/>
        <v>0</v>
      </c>
      <c r="KYO55" s="115">
        <f t="shared" si="1391"/>
        <v>0</v>
      </c>
      <c r="KYP55" s="115">
        <f t="shared" si="1391"/>
        <v>0</v>
      </c>
      <c r="KYQ55" s="115">
        <f t="shared" si="1391"/>
        <v>0</v>
      </c>
      <c r="KYR55" s="115">
        <f t="shared" si="1391"/>
        <v>0</v>
      </c>
      <c r="KYS55" s="115">
        <f t="shared" si="1391"/>
        <v>0</v>
      </c>
      <c r="KYT55" s="95">
        <f t="shared" ref="KYT55:KYT56" si="1392">SUM(KYH55:KYS55)</f>
        <v>0</v>
      </c>
      <c r="KYU55" s="106" t="s">
        <v>848</v>
      </c>
      <c r="KYV55" s="105">
        <v>9491.7000000000007</v>
      </c>
      <c r="KYW55" s="90">
        <f t="shared" ref="KYW55:KYW56" si="1393">SUM(KYV55/12)</f>
        <v>790.97500000000002</v>
      </c>
      <c r="KYX55" s="115">
        <v>0</v>
      </c>
      <c r="KYY55" s="115">
        <f t="shared" ref="KYY55:KZI56" si="1394">KYX55</f>
        <v>0</v>
      </c>
      <c r="KYZ55" s="115">
        <f t="shared" si="1394"/>
        <v>0</v>
      </c>
      <c r="KZA55" s="115">
        <f t="shared" si="1394"/>
        <v>0</v>
      </c>
      <c r="KZB55" s="115">
        <f t="shared" si="1394"/>
        <v>0</v>
      </c>
      <c r="KZC55" s="115">
        <f t="shared" si="1394"/>
        <v>0</v>
      </c>
      <c r="KZD55" s="115">
        <f t="shared" si="1394"/>
        <v>0</v>
      </c>
      <c r="KZE55" s="115">
        <f t="shared" si="1394"/>
        <v>0</v>
      </c>
      <c r="KZF55" s="115">
        <f t="shared" si="1394"/>
        <v>0</v>
      </c>
      <c r="KZG55" s="115">
        <f t="shared" si="1394"/>
        <v>0</v>
      </c>
      <c r="KZH55" s="115">
        <f t="shared" si="1394"/>
        <v>0</v>
      </c>
      <c r="KZI55" s="115">
        <f t="shared" si="1394"/>
        <v>0</v>
      </c>
      <c r="KZJ55" s="95">
        <f t="shared" ref="KZJ55:KZJ56" si="1395">SUM(KYX55:KZI55)</f>
        <v>0</v>
      </c>
      <c r="KZK55" s="106" t="s">
        <v>848</v>
      </c>
      <c r="KZL55" s="105">
        <v>9491.7000000000007</v>
      </c>
      <c r="KZM55" s="90">
        <f t="shared" ref="KZM55:KZM56" si="1396">SUM(KZL55/12)</f>
        <v>790.97500000000002</v>
      </c>
      <c r="KZN55" s="115">
        <v>0</v>
      </c>
      <c r="KZO55" s="115">
        <f t="shared" ref="KZO55:KZY56" si="1397">KZN55</f>
        <v>0</v>
      </c>
      <c r="KZP55" s="115">
        <f t="shared" si="1397"/>
        <v>0</v>
      </c>
      <c r="KZQ55" s="115">
        <f t="shared" si="1397"/>
        <v>0</v>
      </c>
      <c r="KZR55" s="115">
        <f t="shared" si="1397"/>
        <v>0</v>
      </c>
      <c r="KZS55" s="115">
        <f t="shared" si="1397"/>
        <v>0</v>
      </c>
      <c r="KZT55" s="115">
        <f t="shared" si="1397"/>
        <v>0</v>
      </c>
      <c r="KZU55" s="115">
        <f t="shared" si="1397"/>
        <v>0</v>
      </c>
      <c r="KZV55" s="115">
        <f t="shared" si="1397"/>
        <v>0</v>
      </c>
      <c r="KZW55" s="115">
        <f t="shared" si="1397"/>
        <v>0</v>
      </c>
      <c r="KZX55" s="115">
        <f t="shared" si="1397"/>
        <v>0</v>
      </c>
      <c r="KZY55" s="115">
        <f t="shared" si="1397"/>
        <v>0</v>
      </c>
      <c r="KZZ55" s="95">
        <f t="shared" ref="KZZ55:KZZ56" si="1398">SUM(KZN55:KZY55)</f>
        <v>0</v>
      </c>
      <c r="LAA55" s="106" t="s">
        <v>848</v>
      </c>
      <c r="LAB55" s="105">
        <v>9491.7000000000007</v>
      </c>
      <c r="LAC55" s="90">
        <f t="shared" ref="LAC55:LAC56" si="1399">SUM(LAB55/12)</f>
        <v>790.97500000000002</v>
      </c>
      <c r="LAD55" s="115">
        <v>0</v>
      </c>
      <c r="LAE55" s="115">
        <f t="shared" ref="LAE55:LAO56" si="1400">LAD55</f>
        <v>0</v>
      </c>
      <c r="LAF55" s="115">
        <f t="shared" si="1400"/>
        <v>0</v>
      </c>
      <c r="LAG55" s="115">
        <f t="shared" si="1400"/>
        <v>0</v>
      </c>
      <c r="LAH55" s="115">
        <f t="shared" si="1400"/>
        <v>0</v>
      </c>
      <c r="LAI55" s="115">
        <f t="shared" si="1400"/>
        <v>0</v>
      </c>
      <c r="LAJ55" s="115">
        <f t="shared" si="1400"/>
        <v>0</v>
      </c>
      <c r="LAK55" s="115">
        <f t="shared" si="1400"/>
        <v>0</v>
      </c>
      <c r="LAL55" s="115">
        <f t="shared" si="1400"/>
        <v>0</v>
      </c>
      <c r="LAM55" s="115">
        <f t="shared" si="1400"/>
        <v>0</v>
      </c>
      <c r="LAN55" s="115">
        <f t="shared" si="1400"/>
        <v>0</v>
      </c>
      <c r="LAO55" s="115">
        <f t="shared" si="1400"/>
        <v>0</v>
      </c>
      <c r="LAP55" s="95">
        <f t="shared" ref="LAP55:LAP56" si="1401">SUM(LAD55:LAO55)</f>
        <v>0</v>
      </c>
      <c r="LAQ55" s="106" t="s">
        <v>848</v>
      </c>
      <c r="LAR55" s="105">
        <v>9491.7000000000007</v>
      </c>
      <c r="LAS55" s="90">
        <f t="shared" ref="LAS55:LAS56" si="1402">SUM(LAR55/12)</f>
        <v>790.97500000000002</v>
      </c>
      <c r="LAT55" s="115">
        <v>0</v>
      </c>
      <c r="LAU55" s="115">
        <f t="shared" ref="LAU55:LBE56" si="1403">LAT55</f>
        <v>0</v>
      </c>
      <c r="LAV55" s="115">
        <f t="shared" si="1403"/>
        <v>0</v>
      </c>
      <c r="LAW55" s="115">
        <f t="shared" si="1403"/>
        <v>0</v>
      </c>
      <c r="LAX55" s="115">
        <f t="shared" si="1403"/>
        <v>0</v>
      </c>
      <c r="LAY55" s="115">
        <f t="shared" si="1403"/>
        <v>0</v>
      </c>
      <c r="LAZ55" s="115">
        <f t="shared" si="1403"/>
        <v>0</v>
      </c>
      <c r="LBA55" s="115">
        <f t="shared" si="1403"/>
        <v>0</v>
      </c>
      <c r="LBB55" s="115">
        <f t="shared" si="1403"/>
        <v>0</v>
      </c>
      <c r="LBC55" s="115">
        <f t="shared" si="1403"/>
        <v>0</v>
      </c>
      <c r="LBD55" s="115">
        <f t="shared" si="1403"/>
        <v>0</v>
      </c>
      <c r="LBE55" s="115">
        <f t="shared" si="1403"/>
        <v>0</v>
      </c>
      <c r="LBF55" s="95">
        <f t="shared" ref="LBF55:LBF56" si="1404">SUM(LAT55:LBE55)</f>
        <v>0</v>
      </c>
      <c r="LBG55" s="106" t="s">
        <v>848</v>
      </c>
      <c r="LBH55" s="105">
        <v>9491.7000000000007</v>
      </c>
      <c r="LBI55" s="90">
        <f t="shared" ref="LBI55:LBI56" si="1405">SUM(LBH55/12)</f>
        <v>790.97500000000002</v>
      </c>
      <c r="LBJ55" s="115">
        <v>0</v>
      </c>
      <c r="LBK55" s="115">
        <f t="shared" ref="LBK55:LBU56" si="1406">LBJ55</f>
        <v>0</v>
      </c>
      <c r="LBL55" s="115">
        <f t="shared" si="1406"/>
        <v>0</v>
      </c>
      <c r="LBM55" s="115">
        <f t="shared" si="1406"/>
        <v>0</v>
      </c>
      <c r="LBN55" s="115">
        <f t="shared" si="1406"/>
        <v>0</v>
      </c>
      <c r="LBO55" s="115">
        <f t="shared" si="1406"/>
        <v>0</v>
      </c>
      <c r="LBP55" s="115">
        <f t="shared" si="1406"/>
        <v>0</v>
      </c>
      <c r="LBQ55" s="115">
        <f t="shared" si="1406"/>
        <v>0</v>
      </c>
      <c r="LBR55" s="115">
        <f t="shared" si="1406"/>
        <v>0</v>
      </c>
      <c r="LBS55" s="115">
        <f t="shared" si="1406"/>
        <v>0</v>
      </c>
      <c r="LBT55" s="115">
        <f t="shared" si="1406"/>
        <v>0</v>
      </c>
      <c r="LBU55" s="115">
        <f t="shared" si="1406"/>
        <v>0</v>
      </c>
      <c r="LBV55" s="95">
        <f t="shared" ref="LBV55:LBV56" si="1407">SUM(LBJ55:LBU55)</f>
        <v>0</v>
      </c>
      <c r="LBW55" s="106" t="s">
        <v>848</v>
      </c>
      <c r="LBX55" s="105">
        <v>9491.7000000000007</v>
      </c>
      <c r="LBY55" s="90">
        <f t="shared" ref="LBY55:LBY56" si="1408">SUM(LBX55/12)</f>
        <v>790.97500000000002</v>
      </c>
      <c r="LBZ55" s="115">
        <v>0</v>
      </c>
      <c r="LCA55" s="115">
        <f t="shared" ref="LCA55:LCK56" si="1409">LBZ55</f>
        <v>0</v>
      </c>
      <c r="LCB55" s="115">
        <f t="shared" si="1409"/>
        <v>0</v>
      </c>
      <c r="LCC55" s="115">
        <f t="shared" si="1409"/>
        <v>0</v>
      </c>
      <c r="LCD55" s="115">
        <f t="shared" si="1409"/>
        <v>0</v>
      </c>
      <c r="LCE55" s="115">
        <f t="shared" si="1409"/>
        <v>0</v>
      </c>
      <c r="LCF55" s="115">
        <f t="shared" si="1409"/>
        <v>0</v>
      </c>
      <c r="LCG55" s="115">
        <f t="shared" si="1409"/>
        <v>0</v>
      </c>
      <c r="LCH55" s="115">
        <f t="shared" si="1409"/>
        <v>0</v>
      </c>
      <c r="LCI55" s="115">
        <f t="shared" si="1409"/>
        <v>0</v>
      </c>
      <c r="LCJ55" s="115">
        <f t="shared" si="1409"/>
        <v>0</v>
      </c>
      <c r="LCK55" s="115">
        <f t="shared" si="1409"/>
        <v>0</v>
      </c>
      <c r="LCL55" s="95">
        <f t="shared" ref="LCL55:LCL56" si="1410">SUM(LBZ55:LCK55)</f>
        <v>0</v>
      </c>
      <c r="LCM55" s="106" t="s">
        <v>848</v>
      </c>
      <c r="LCN55" s="105">
        <v>9491.7000000000007</v>
      </c>
      <c r="LCO55" s="90">
        <f t="shared" ref="LCO55:LCO56" si="1411">SUM(LCN55/12)</f>
        <v>790.97500000000002</v>
      </c>
      <c r="LCP55" s="115">
        <v>0</v>
      </c>
      <c r="LCQ55" s="115">
        <f t="shared" ref="LCQ55:LDA56" si="1412">LCP55</f>
        <v>0</v>
      </c>
      <c r="LCR55" s="115">
        <f t="shared" si="1412"/>
        <v>0</v>
      </c>
      <c r="LCS55" s="115">
        <f t="shared" si="1412"/>
        <v>0</v>
      </c>
      <c r="LCT55" s="115">
        <f t="shared" si="1412"/>
        <v>0</v>
      </c>
      <c r="LCU55" s="115">
        <f t="shared" si="1412"/>
        <v>0</v>
      </c>
      <c r="LCV55" s="115">
        <f t="shared" si="1412"/>
        <v>0</v>
      </c>
      <c r="LCW55" s="115">
        <f t="shared" si="1412"/>
        <v>0</v>
      </c>
      <c r="LCX55" s="115">
        <f t="shared" si="1412"/>
        <v>0</v>
      </c>
      <c r="LCY55" s="115">
        <f t="shared" si="1412"/>
        <v>0</v>
      </c>
      <c r="LCZ55" s="115">
        <f t="shared" si="1412"/>
        <v>0</v>
      </c>
      <c r="LDA55" s="115">
        <f t="shared" si="1412"/>
        <v>0</v>
      </c>
      <c r="LDB55" s="95">
        <f t="shared" ref="LDB55:LDB56" si="1413">SUM(LCP55:LDA55)</f>
        <v>0</v>
      </c>
      <c r="LDC55" s="106" t="s">
        <v>848</v>
      </c>
      <c r="LDD55" s="105">
        <v>9491.7000000000007</v>
      </c>
      <c r="LDE55" s="90">
        <f t="shared" ref="LDE55:LDE56" si="1414">SUM(LDD55/12)</f>
        <v>790.97500000000002</v>
      </c>
      <c r="LDF55" s="115">
        <v>0</v>
      </c>
      <c r="LDG55" s="115">
        <f t="shared" ref="LDG55:LDQ56" si="1415">LDF55</f>
        <v>0</v>
      </c>
      <c r="LDH55" s="115">
        <f t="shared" si="1415"/>
        <v>0</v>
      </c>
      <c r="LDI55" s="115">
        <f t="shared" si="1415"/>
        <v>0</v>
      </c>
      <c r="LDJ55" s="115">
        <f t="shared" si="1415"/>
        <v>0</v>
      </c>
      <c r="LDK55" s="115">
        <f t="shared" si="1415"/>
        <v>0</v>
      </c>
      <c r="LDL55" s="115">
        <f t="shared" si="1415"/>
        <v>0</v>
      </c>
      <c r="LDM55" s="115">
        <f t="shared" si="1415"/>
        <v>0</v>
      </c>
      <c r="LDN55" s="115">
        <f t="shared" si="1415"/>
        <v>0</v>
      </c>
      <c r="LDO55" s="115">
        <f t="shared" si="1415"/>
        <v>0</v>
      </c>
      <c r="LDP55" s="115">
        <f t="shared" si="1415"/>
        <v>0</v>
      </c>
      <c r="LDQ55" s="115">
        <f t="shared" si="1415"/>
        <v>0</v>
      </c>
      <c r="LDR55" s="95">
        <f t="shared" ref="LDR55:LDR56" si="1416">SUM(LDF55:LDQ55)</f>
        <v>0</v>
      </c>
      <c r="LDS55" s="106" t="s">
        <v>848</v>
      </c>
      <c r="LDT55" s="105">
        <v>9491.7000000000007</v>
      </c>
      <c r="LDU55" s="90">
        <f t="shared" ref="LDU55:LDU56" si="1417">SUM(LDT55/12)</f>
        <v>790.97500000000002</v>
      </c>
      <c r="LDV55" s="115">
        <v>0</v>
      </c>
      <c r="LDW55" s="115">
        <f t="shared" ref="LDW55:LEG56" si="1418">LDV55</f>
        <v>0</v>
      </c>
      <c r="LDX55" s="115">
        <f t="shared" si="1418"/>
        <v>0</v>
      </c>
      <c r="LDY55" s="115">
        <f t="shared" si="1418"/>
        <v>0</v>
      </c>
      <c r="LDZ55" s="115">
        <f t="shared" si="1418"/>
        <v>0</v>
      </c>
      <c r="LEA55" s="115">
        <f t="shared" si="1418"/>
        <v>0</v>
      </c>
      <c r="LEB55" s="115">
        <f t="shared" si="1418"/>
        <v>0</v>
      </c>
      <c r="LEC55" s="115">
        <f t="shared" si="1418"/>
        <v>0</v>
      </c>
      <c r="LED55" s="115">
        <f t="shared" si="1418"/>
        <v>0</v>
      </c>
      <c r="LEE55" s="115">
        <f t="shared" si="1418"/>
        <v>0</v>
      </c>
      <c r="LEF55" s="115">
        <f t="shared" si="1418"/>
        <v>0</v>
      </c>
      <c r="LEG55" s="115">
        <f t="shared" si="1418"/>
        <v>0</v>
      </c>
      <c r="LEH55" s="95">
        <f t="shared" ref="LEH55:LEH56" si="1419">SUM(LDV55:LEG55)</f>
        <v>0</v>
      </c>
      <c r="LEI55" s="106" t="s">
        <v>848</v>
      </c>
      <c r="LEJ55" s="105">
        <v>9491.7000000000007</v>
      </c>
      <c r="LEK55" s="90">
        <f t="shared" ref="LEK55:LEK56" si="1420">SUM(LEJ55/12)</f>
        <v>790.97500000000002</v>
      </c>
      <c r="LEL55" s="115">
        <v>0</v>
      </c>
      <c r="LEM55" s="115">
        <f t="shared" ref="LEM55:LEW56" si="1421">LEL55</f>
        <v>0</v>
      </c>
      <c r="LEN55" s="115">
        <f t="shared" si="1421"/>
        <v>0</v>
      </c>
      <c r="LEO55" s="115">
        <f t="shared" si="1421"/>
        <v>0</v>
      </c>
      <c r="LEP55" s="115">
        <f t="shared" si="1421"/>
        <v>0</v>
      </c>
      <c r="LEQ55" s="115">
        <f t="shared" si="1421"/>
        <v>0</v>
      </c>
      <c r="LER55" s="115">
        <f t="shared" si="1421"/>
        <v>0</v>
      </c>
      <c r="LES55" s="115">
        <f t="shared" si="1421"/>
        <v>0</v>
      </c>
      <c r="LET55" s="115">
        <f t="shared" si="1421"/>
        <v>0</v>
      </c>
      <c r="LEU55" s="115">
        <f t="shared" si="1421"/>
        <v>0</v>
      </c>
      <c r="LEV55" s="115">
        <f t="shared" si="1421"/>
        <v>0</v>
      </c>
      <c r="LEW55" s="115">
        <f t="shared" si="1421"/>
        <v>0</v>
      </c>
      <c r="LEX55" s="95">
        <f t="shared" ref="LEX55:LEX56" si="1422">SUM(LEL55:LEW55)</f>
        <v>0</v>
      </c>
      <c r="LEY55" s="106" t="s">
        <v>848</v>
      </c>
      <c r="LEZ55" s="105">
        <v>9491.7000000000007</v>
      </c>
      <c r="LFA55" s="90">
        <f t="shared" ref="LFA55:LFA56" si="1423">SUM(LEZ55/12)</f>
        <v>790.97500000000002</v>
      </c>
      <c r="LFB55" s="115">
        <v>0</v>
      </c>
      <c r="LFC55" s="115">
        <f t="shared" ref="LFC55:LFM56" si="1424">LFB55</f>
        <v>0</v>
      </c>
      <c r="LFD55" s="115">
        <f t="shared" si="1424"/>
        <v>0</v>
      </c>
      <c r="LFE55" s="115">
        <f t="shared" si="1424"/>
        <v>0</v>
      </c>
      <c r="LFF55" s="115">
        <f t="shared" si="1424"/>
        <v>0</v>
      </c>
      <c r="LFG55" s="115">
        <f t="shared" si="1424"/>
        <v>0</v>
      </c>
      <c r="LFH55" s="115">
        <f t="shared" si="1424"/>
        <v>0</v>
      </c>
      <c r="LFI55" s="115">
        <f t="shared" si="1424"/>
        <v>0</v>
      </c>
      <c r="LFJ55" s="115">
        <f t="shared" si="1424"/>
        <v>0</v>
      </c>
      <c r="LFK55" s="115">
        <f t="shared" si="1424"/>
        <v>0</v>
      </c>
      <c r="LFL55" s="115">
        <f t="shared" si="1424"/>
        <v>0</v>
      </c>
      <c r="LFM55" s="115">
        <f t="shared" si="1424"/>
        <v>0</v>
      </c>
      <c r="LFN55" s="95">
        <f t="shared" ref="LFN55:LFN56" si="1425">SUM(LFB55:LFM55)</f>
        <v>0</v>
      </c>
      <c r="LFO55" s="106" t="s">
        <v>848</v>
      </c>
      <c r="LFP55" s="105">
        <v>9491.7000000000007</v>
      </c>
      <c r="LFQ55" s="90">
        <f t="shared" ref="LFQ55:LFQ56" si="1426">SUM(LFP55/12)</f>
        <v>790.97500000000002</v>
      </c>
      <c r="LFR55" s="115">
        <v>0</v>
      </c>
      <c r="LFS55" s="115">
        <f t="shared" ref="LFS55:LGC56" si="1427">LFR55</f>
        <v>0</v>
      </c>
      <c r="LFT55" s="115">
        <f t="shared" si="1427"/>
        <v>0</v>
      </c>
      <c r="LFU55" s="115">
        <f t="shared" si="1427"/>
        <v>0</v>
      </c>
      <c r="LFV55" s="115">
        <f t="shared" si="1427"/>
        <v>0</v>
      </c>
      <c r="LFW55" s="115">
        <f t="shared" si="1427"/>
        <v>0</v>
      </c>
      <c r="LFX55" s="115">
        <f t="shared" si="1427"/>
        <v>0</v>
      </c>
      <c r="LFY55" s="115">
        <f t="shared" si="1427"/>
        <v>0</v>
      </c>
      <c r="LFZ55" s="115">
        <f t="shared" si="1427"/>
        <v>0</v>
      </c>
      <c r="LGA55" s="115">
        <f t="shared" si="1427"/>
        <v>0</v>
      </c>
      <c r="LGB55" s="115">
        <f t="shared" si="1427"/>
        <v>0</v>
      </c>
      <c r="LGC55" s="115">
        <f t="shared" si="1427"/>
        <v>0</v>
      </c>
      <c r="LGD55" s="95">
        <f t="shared" ref="LGD55:LGD56" si="1428">SUM(LFR55:LGC55)</f>
        <v>0</v>
      </c>
      <c r="LGE55" s="106" t="s">
        <v>848</v>
      </c>
      <c r="LGF55" s="105">
        <v>9491.7000000000007</v>
      </c>
      <c r="LGG55" s="90">
        <f t="shared" ref="LGG55:LGG56" si="1429">SUM(LGF55/12)</f>
        <v>790.97500000000002</v>
      </c>
      <c r="LGH55" s="115">
        <v>0</v>
      </c>
      <c r="LGI55" s="115">
        <f t="shared" ref="LGI55:LGS56" si="1430">LGH55</f>
        <v>0</v>
      </c>
      <c r="LGJ55" s="115">
        <f t="shared" si="1430"/>
        <v>0</v>
      </c>
      <c r="LGK55" s="115">
        <f t="shared" si="1430"/>
        <v>0</v>
      </c>
      <c r="LGL55" s="115">
        <f t="shared" si="1430"/>
        <v>0</v>
      </c>
      <c r="LGM55" s="115">
        <f t="shared" si="1430"/>
        <v>0</v>
      </c>
      <c r="LGN55" s="115">
        <f t="shared" si="1430"/>
        <v>0</v>
      </c>
      <c r="LGO55" s="115">
        <f t="shared" si="1430"/>
        <v>0</v>
      </c>
      <c r="LGP55" s="115">
        <f t="shared" si="1430"/>
        <v>0</v>
      </c>
      <c r="LGQ55" s="115">
        <f t="shared" si="1430"/>
        <v>0</v>
      </c>
      <c r="LGR55" s="115">
        <f t="shared" si="1430"/>
        <v>0</v>
      </c>
      <c r="LGS55" s="115">
        <f t="shared" si="1430"/>
        <v>0</v>
      </c>
      <c r="LGT55" s="95">
        <f t="shared" ref="LGT55:LGT56" si="1431">SUM(LGH55:LGS55)</f>
        <v>0</v>
      </c>
      <c r="LGU55" s="106" t="s">
        <v>848</v>
      </c>
      <c r="LGV55" s="105">
        <v>9491.7000000000007</v>
      </c>
      <c r="LGW55" s="90">
        <f t="shared" ref="LGW55:LGW56" si="1432">SUM(LGV55/12)</f>
        <v>790.97500000000002</v>
      </c>
      <c r="LGX55" s="115">
        <v>0</v>
      </c>
      <c r="LGY55" s="115">
        <f t="shared" ref="LGY55:LHI56" si="1433">LGX55</f>
        <v>0</v>
      </c>
      <c r="LGZ55" s="115">
        <f t="shared" si="1433"/>
        <v>0</v>
      </c>
      <c r="LHA55" s="115">
        <f t="shared" si="1433"/>
        <v>0</v>
      </c>
      <c r="LHB55" s="115">
        <f t="shared" si="1433"/>
        <v>0</v>
      </c>
      <c r="LHC55" s="115">
        <f t="shared" si="1433"/>
        <v>0</v>
      </c>
      <c r="LHD55" s="115">
        <f t="shared" si="1433"/>
        <v>0</v>
      </c>
      <c r="LHE55" s="115">
        <f t="shared" si="1433"/>
        <v>0</v>
      </c>
      <c r="LHF55" s="115">
        <f t="shared" si="1433"/>
        <v>0</v>
      </c>
      <c r="LHG55" s="115">
        <f t="shared" si="1433"/>
        <v>0</v>
      </c>
      <c r="LHH55" s="115">
        <f t="shared" si="1433"/>
        <v>0</v>
      </c>
      <c r="LHI55" s="115">
        <f t="shared" si="1433"/>
        <v>0</v>
      </c>
      <c r="LHJ55" s="95">
        <f t="shared" ref="LHJ55:LHJ56" si="1434">SUM(LGX55:LHI55)</f>
        <v>0</v>
      </c>
      <c r="LHK55" s="106" t="s">
        <v>848</v>
      </c>
      <c r="LHL55" s="105">
        <v>9491.7000000000007</v>
      </c>
      <c r="LHM55" s="90">
        <f t="shared" ref="LHM55:LHM56" si="1435">SUM(LHL55/12)</f>
        <v>790.97500000000002</v>
      </c>
      <c r="LHN55" s="115">
        <v>0</v>
      </c>
      <c r="LHO55" s="115">
        <f t="shared" ref="LHO55:LHY56" si="1436">LHN55</f>
        <v>0</v>
      </c>
      <c r="LHP55" s="115">
        <f t="shared" si="1436"/>
        <v>0</v>
      </c>
      <c r="LHQ55" s="115">
        <f t="shared" si="1436"/>
        <v>0</v>
      </c>
      <c r="LHR55" s="115">
        <f t="shared" si="1436"/>
        <v>0</v>
      </c>
      <c r="LHS55" s="115">
        <f t="shared" si="1436"/>
        <v>0</v>
      </c>
      <c r="LHT55" s="115">
        <f t="shared" si="1436"/>
        <v>0</v>
      </c>
      <c r="LHU55" s="115">
        <f t="shared" si="1436"/>
        <v>0</v>
      </c>
      <c r="LHV55" s="115">
        <f t="shared" si="1436"/>
        <v>0</v>
      </c>
      <c r="LHW55" s="115">
        <f t="shared" si="1436"/>
        <v>0</v>
      </c>
      <c r="LHX55" s="115">
        <f t="shared" si="1436"/>
        <v>0</v>
      </c>
      <c r="LHY55" s="115">
        <f t="shared" si="1436"/>
        <v>0</v>
      </c>
      <c r="LHZ55" s="95">
        <f t="shared" ref="LHZ55:LHZ56" si="1437">SUM(LHN55:LHY55)</f>
        <v>0</v>
      </c>
      <c r="LIA55" s="106" t="s">
        <v>848</v>
      </c>
      <c r="LIB55" s="105">
        <v>9491.7000000000007</v>
      </c>
      <c r="LIC55" s="90">
        <f t="shared" ref="LIC55:LIC56" si="1438">SUM(LIB55/12)</f>
        <v>790.97500000000002</v>
      </c>
      <c r="LID55" s="115">
        <v>0</v>
      </c>
      <c r="LIE55" s="115">
        <f t="shared" ref="LIE55:LIO56" si="1439">LID55</f>
        <v>0</v>
      </c>
      <c r="LIF55" s="115">
        <f t="shared" si="1439"/>
        <v>0</v>
      </c>
      <c r="LIG55" s="115">
        <f t="shared" si="1439"/>
        <v>0</v>
      </c>
      <c r="LIH55" s="115">
        <f t="shared" si="1439"/>
        <v>0</v>
      </c>
      <c r="LII55" s="115">
        <f t="shared" si="1439"/>
        <v>0</v>
      </c>
      <c r="LIJ55" s="115">
        <f t="shared" si="1439"/>
        <v>0</v>
      </c>
      <c r="LIK55" s="115">
        <f t="shared" si="1439"/>
        <v>0</v>
      </c>
      <c r="LIL55" s="115">
        <f t="shared" si="1439"/>
        <v>0</v>
      </c>
      <c r="LIM55" s="115">
        <f t="shared" si="1439"/>
        <v>0</v>
      </c>
      <c r="LIN55" s="115">
        <f t="shared" si="1439"/>
        <v>0</v>
      </c>
      <c r="LIO55" s="115">
        <f t="shared" si="1439"/>
        <v>0</v>
      </c>
      <c r="LIP55" s="95">
        <f t="shared" ref="LIP55:LIP56" si="1440">SUM(LID55:LIO55)</f>
        <v>0</v>
      </c>
      <c r="LIQ55" s="106" t="s">
        <v>848</v>
      </c>
      <c r="LIR55" s="105">
        <v>9491.7000000000007</v>
      </c>
      <c r="LIS55" s="90">
        <f t="shared" ref="LIS55:LIS56" si="1441">SUM(LIR55/12)</f>
        <v>790.97500000000002</v>
      </c>
      <c r="LIT55" s="115">
        <v>0</v>
      </c>
      <c r="LIU55" s="115">
        <f t="shared" ref="LIU55:LJE56" si="1442">LIT55</f>
        <v>0</v>
      </c>
      <c r="LIV55" s="115">
        <f t="shared" si="1442"/>
        <v>0</v>
      </c>
      <c r="LIW55" s="115">
        <f t="shared" si="1442"/>
        <v>0</v>
      </c>
      <c r="LIX55" s="115">
        <f t="shared" si="1442"/>
        <v>0</v>
      </c>
      <c r="LIY55" s="115">
        <f t="shared" si="1442"/>
        <v>0</v>
      </c>
      <c r="LIZ55" s="115">
        <f t="shared" si="1442"/>
        <v>0</v>
      </c>
      <c r="LJA55" s="115">
        <f t="shared" si="1442"/>
        <v>0</v>
      </c>
      <c r="LJB55" s="115">
        <f t="shared" si="1442"/>
        <v>0</v>
      </c>
      <c r="LJC55" s="115">
        <f t="shared" si="1442"/>
        <v>0</v>
      </c>
      <c r="LJD55" s="115">
        <f t="shared" si="1442"/>
        <v>0</v>
      </c>
      <c r="LJE55" s="115">
        <f t="shared" si="1442"/>
        <v>0</v>
      </c>
      <c r="LJF55" s="95">
        <f t="shared" ref="LJF55:LJF56" si="1443">SUM(LIT55:LJE55)</f>
        <v>0</v>
      </c>
      <c r="LJG55" s="106" t="s">
        <v>848</v>
      </c>
      <c r="LJH55" s="105">
        <v>9491.7000000000007</v>
      </c>
      <c r="LJI55" s="90">
        <f t="shared" ref="LJI55:LJI56" si="1444">SUM(LJH55/12)</f>
        <v>790.97500000000002</v>
      </c>
      <c r="LJJ55" s="115">
        <v>0</v>
      </c>
      <c r="LJK55" s="115">
        <f t="shared" ref="LJK55:LJU56" si="1445">LJJ55</f>
        <v>0</v>
      </c>
      <c r="LJL55" s="115">
        <f t="shared" si="1445"/>
        <v>0</v>
      </c>
      <c r="LJM55" s="115">
        <f t="shared" si="1445"/>
        <v>0</v>
      </c>
      <c r="LJN55" s="115">
        <f t="shared" si="1445"/>
        <v>0</v>
      </c>
      <c r="LJO55" s="115">
        <f t="shared" si="1445"/>
        <v>0</v>
      </c>
      <c r="LJP55" s="115">
        <f t="shared" si="1445"/>
        <v>0</v>
      </c>
      <c r="LJQ55" s="115">
        <f t="shared" si="1445"/>
        <v>0</v>
      </c>
      <c r="LJR55" s="115">
        <f t="shared" si="1445"/>
        <v>0</v>
      </c>
      <c r="LJS55" s="115">
        <f t="shared" si="1445"/>
        <v>0</v>
      </c>
      <c r="LJT55" s="115">
        <f t="shared" si="1445"/>
        <v>0</v>
      </c>
      <c r="LJU55" s="115">
        <f t="shared" si="1445"/>
        <v>0</v>
      </c>
      <c r="LJV55" s="95">
        <f t="shared" ref="LJV55:LJV56" si="1446">SUM(LJJ55:LJU55)</f>
        <v>0</v>
      </c>
      <c r="LJW55" s="106" t="s">
        <v>848</v>
      </c>
      <c r="LJX55" s="105">
        <v>9491.7000000000007</v>
      </c>
      <c r="LJY55" s="90">
        <f t="shared" ref="LJY55:LJY56" si="1447">SUM(LJX55/12)</f>
        <v>790.97500000000002</v>
      </c>
      <c r="LJZ55" s="115">
        <v>0</v>
      </c>
      <c r="LKA55" s="115">
        <f t="shared" ref="LKA55:LKK56" si="1448">LJZ55</f>
        <v>0</v>
      </c>
      <c r="LKB55" s="115">
        <f t="shared" si="1448"/>
        <v>0</v>
      </c>
      <c r="LKC55" s="115">
        <f t="shared" si="1448"/>
        <v>0</v>
      </c>
      <c r="LKD55" s="115">
        <f t="shared" si="1448"/>
        <v>0</v>
      </c>
      <c r="LKE55" s="115">
        <f t="shared" si="1448"/>
        <v>0</v>
      </c>
      <c r="LKF55" s="115">
        <f t="shared" si="1448"/>
        <v>0</v>
      </c>
      <c r="LKG55" s="115">
        <f t="shared" si="1448"/>
        <v>0</v>
      </c>
      <c r="LKH55" s="115">
        <f t="shared" si="1448"/>
        <v>0</v>
      </c>
      <c r="LKI55" s="115">
        <f t="shared" si="1448"/>
        <v>0</v>
      </c>
      <c r="LKJ55" s="115">
        <f t="shared" si="1448"/>
        <v>0</v>
      </c>
      <c r="LKK55" s="115">
        <f t="shared" si="1448"/>
        <v>0</v>
      </c>
      <c r="LKL55" s="95">
        <f t="shared" ref="LKL55:LKL56" si="1449">SUM(LJZ55:LKK55)</f>
        <v>0</v>
      </c>
      <c r="LKM55" s="106" t="s">
        <v>848</v>
      </c>
      <c r="LKN55" s="105">
        <v>9491.7000000000007</v>
      </c>
      <c r="LKO55" s="90">
        <f t="shared" ref="LKO55:LKO56" si="1450">SUM(LKN55/12)</f>
        <v>790.97500000000002</v>
      </c>
      <c r="LKP55" s="115">
        <v>0</v>
      </c>
      <c r="LKQ55" s="115">
        <f t="shared" ref="LKQ55:LLA56" si="1451">LKP55</f>
        <v>0</v>
      </c>
      <c r="LKR55" s="115">
        <f t="shared" si="1451"/>
        <v>0</v>
      </c>
      <c r="LKS55" s="115">
        <f t="shared" si="1451"/>
        <v>0</v>
      </c>
      <c r="LKT55" s="115">
        <f t="shared" si="1451"/>
        <v>0</v>
      </c>
      <c r="LKU55" s="115">
        <f t="shared" si="1451"/>
        <v>0</v>
      </c>
      <c r="LKV55" s="115">
        <f t="shared" si="1451"/>
        <v>0</v>
      </c>
      <c r="LKW55" s="115">
        <f t="shared" si="1451"/>
        <v>0</v>
      </c>
      <c r="LKX55" s="115">
        <f t="shared" si="1451"/>
        <v>0</v>
      </c>
      <c r="LKY55" s="115">
        <f t="shared" si="1451"/>
        <v>0</v>
      </c>
      <c r="LKZ55" s="115">
        <f t="shared" si="1451"/>
        <v>0</v>
      </c>
      <c r="LLA55" s="115">
        <f t="shared" si="1451"/>
        <v>0</v>
      </c>
      <c r="LLB55" s="95">
        <f t="shared" ref="LLB55:LLB56" si="1452">SUM(LKP55:LLA55)</f>
        <v>0</v>
      </c>
      <c r="LLC55" s="106" t="s">
        <v>848</v>
      </c>
      <c r="LLD55" s="105">
        <v>9491.7000000000007</v>
      </c>
      <c r="LLE55" s="90">
        <f t="shared" ref="LLE55:LLE56" si="1453">SUM(LLD55/12)</f>
        <v>790.97500000000002</v>
      </c>
      <c r="LLF55" s="115">
        <v>0</v>
      </c>
      <c r="LLG55" s="115">
        <f t="shared" ref="LLG55:LLQ56" si="1454">LLF55</f>
        <v>0</v>
      </c>
      <c r="LLH55" s="115">
        <f t="shared" si="1454"/>
        <v>0</v>
      </c>
      <c r="LLI55" s="115">
        <f t="shared" si="1454"/>
        <v>0</v>
      </c>
      <c r="LLJ55" s="115">
        <f t="shared" si="1454"/>
        <v>0</v>
      </c>
      <c r="LLK55" s="115">
        <f t="shared" si="1454"/>
        <v>0</v>
      </c>
      <c r="LLL55" s="115">
        <f t="shared" si="1454"/>
        <v>0</v>
      </c>
      <c r="LLM55" s="115">
        <f t="shared" si="1454"/>
        <v>0</v>
      </c>
      <c r="LLN55" s="115">
        <f t="shared" si="1454"/>
        <v>0</v>
      </c>
      <c r="LLO55" s="115">
        <f t="shared" si="1454"/>
        <v>0</v>
      </c>
      <c r="LLP55" s="115">
        <f t="shared" si="1454"/>
        <v>0</v>
      </c>
      <c r="LLQ55" s="115">
        <f t="shared" si="1454"/>
        <v>0</v>
      </c>
      <c r="LLR55" s="95">
        <f t="shared" ref="LLR55:LLR56" si="1455">SUM(LLF55:LLQ55)</f>
        <v>0</v>
      </c>
      <c r="LLS55" s="106" t="s">
        <v>848</v>
      </c>
      <c r="LLT55" s="105">
        <v>9491.7000000000007</v>
      </c>
      <c r="LLU55" s="90">
        <f t="shared" ref="LLU55:LLU56" si="1456">SUM(LLT55/12)</f>
        <v>790.97500000000002</v>
      </c>
      <c r="LLV55" s="115">
        <v>0</v>
      </c>
      <c r="LLW55" s="115">
        <f t="shared" ref="LLW55:LMG56" si="1457">LLV55</f>
        <v>0</v>
      </c>
      <c r="LLX55" s="115">
        <f t="shared" si="1457"/>
        <v>0</v>
      </c>
      <c r="LLY55" s="115">
        <f t="shared" si="1457"/>
        <v>0</v>
      </c>
      <c r="LLZ55" s="115">
        <f t="shared" si="1457"/>
        <v>0</v>
      </c>
      <c r="LMA55" s="115">
        <f t="shared" si="1457"/>
        <v>0</v>
      </c>
      <c r="LMB55" s="115">
        <f t="shared" si="1457"/>
        <v>0</v>
      </c>
      <c r="LMC55" s="115">
        <f t="shared" si="1457"/>
        <v>0</v>
      </c>
      <c r="LMD55" s="115">
        <f t="shared" si="1457"/>
        <v>0</v>
      </c>
      <c r="LME55" s="115">
        <f t="shared" si="1457"/>
        <v>0</v>
      </c>
      <c r="LMF55" s="115">
        <f t="shared" si="1457"/>
        <v>0</v>
      </c>
      <c r="LMG55" s="115">
        <f t="shared" si="1457"/>
        <v>0</v>
      </c>
      <c r="LMH55" s="95">
        <f t="shared" ref="LMH55:LMH56" si="1458">SUM(LLV55:LMG55)</f>
        <v>0</v>
      </c>
      <c r="LMI55" s="106" t="s">
        <v>848</v>
      </c>
      <c r="LMJ55" s="105">
        <v>9491.7000000000007</v>
      </c>
      <c r="LMK55" s="90">
        <f t="shared" ref="LMK55:LMK56" si="1459">SUM(LMJ55/12)</f>
        <v>790.97500000000002</v>
      </c>
      <c r="LML55" s="115">
        <v>0</v>
      </c>
      <c r="LMM55" s="115">
        <f t="shared" ref="LMM55:LMW56" si="1460">LML55</f>
        <v>0</v>
      </c>
      <c r="LMN55" s="115">
        <f t="shared" si="1460"/>
        <v>0</v>
      </c>
      <c r="LMO55" s="115">
        <f t="shared" si="1460"/>
        <v>0</v>
      </c>
      <c r="LMP55" s="115">
        <f t="shared" si="1460"/>
        <v>0</v>
      </c>
      <c r="LMQ55" s="115">
        <f t="shared" si="1460"/>
        <v>0</v>
      </c>
      <c r="LMR55" s="115">
        <f t="shared" si="1460"/>
        <v>0</v>
      </c>
      <c r="LMS55" s="115">
        <f t="shared" si="1460"/>
        <v>0</v>
      </c>
      <c r="LMT55" s="115">
        <f t="shared" si="1460"/>
        <v>0</v>
      </c>
      <c r="LMU55" s="115">
        <f t="shared" si="1460"/>
        <v>0</v>
      </c>
      <c r="LMV55" s="115">
        <f t="shared" si="1460"/>
        <v>0</v>
      </c>
      <c r="LMW55" s="115">
        <f t="shared" si="1460"/>
        <v>0</v>
      </c>
      <c r="LMX55" s="95">
        <f t="shared" ref="LMX55:LMX56" si="1461">SUM(LML55:LMW55)</f>
        <v>0</v>
      </c>
      <c r="LMY55" s="106" t="s">
        <v>848</v>
      </c>
      <c r="LMZ55" s="105">
        <v>9491.7000000000007</v>
      </c>
      <c r="LNA55" s="90">
        <f t="shared" ref="LNA55:LNA56" si="1462">SUM(LMZ55/12)</f>
        <v>790.97500000000002</v>
      </c>
      <c r="LNB55" s="115">
        <v>0</v>
      </c>
      <c r="LNC55" s="115">
        <f t="shared" ref="LNC55:LNM56" si="1463">LNB55</f>
        <v>0</v>
      </c>
      <c r="LND55" s="115">
        <f t="shared" si="1463"/>
        <v>0</v>
      </c>
      <c r="LNE55" s="115">
        <f t="shared" si="1463"/>
        <v>0</v>
      </c>
      <c r="LNF55" s="115">
        <f t="shared" si="1463"/>
        <v>0</v>
      </c>
      <c r="LNG55" s="115">
        <f t="shared" si="1463"/>
        <v>0</v>
      </c>
      <c r="LNH55" s="115">
        <f t="shared" si="1463"/>
        <v>0</v>
      </c>
      <c r="LNI55" s="115">
        <f t="shared" si="1463"/>
        <v>0</v>
      </c>
      <c r="LNJ55" s="115">
        <f t="shared" si="1463"/>
        <v>0</v>
      </c>
      <c r="LNK55" s="115">
        <f t="shared" si="1463"/>
        <v>0</v>
      </c>
      <c r="LNL55" s="115">
        <f t="shared" si="1463"/>
        <v>0</v>
      </c>
      <c r="LNM55" s="115">
        <f t="shared" si="1463"/>
        <v>0</v>
      </c>
      <c r="LNN55" s="95">
        <f t="shared" ref="LNN55:LNN56" si="1464">SUM(LNB55:LNM55)</f>
        <v>0</v>
      </c>
      <c r="LNO55" s="106" t="s">
        <v>848</v>
      </c>
      <c r="LNP55" s="105">
        <v>9491.7000000000007</v>
      </c>
      <c r="LNQ55" s="90">
        <f t="shared" ref="LNQ55:LNQ56" si="1465">SUM(LNP55/12)</f>
        <v>790.97500000000002</v>
      </c>
      <c r="LNR55" s="115">
        <v>0</v>
      </c>
      <c r="LNS55" s="115">
        <f t="shared" ref="LNS55:LOC56" si="1466">LNR55</f>
        <v>0</v>
      </c>
      <c r="LNT55" s="115">
        <f t="shared" si="1466"/>
        <v>0</v>
      </c>
      <c r="LNU55" s="115">
        <f t="shared" si="1466"/>
        <v>0</v>
      </c>
      <c r="LNV55" s="115">
        <f t="shared" si="1466"/>
        <v>0</v>
      </c>
      <c r="LNW55" s="115">
        <f t="shared" si="1466"/>
        <v>0</v>
      </c>
      <c r="LNX55" s="115">
        <f t="shared" si="1466"/>
        <v>0</v>
      </c>
      <c r="LNY55" s="115">
        <f t="shared" si="1466"/>
        <v>0</v>
      </c>
      <c r="LNZ55" s="115">
        <f t="shared" si="1466"/>
        <v>0</v>
      </c>
      <c r="LOA55" s="115">
        <f t="shared" si="1466"/>
        <v>0</v>
      </c>
      <c r="LOB55" s="115">
        <f t="shared" si="1466"/>
        <v>0</v>
      </c>
      <c r="LOC55" s="115">
        <f t="shared" si="1466"/>
        <v>0</v>
      </c>
      <c r="LOD55" s="95">
        <f t="shared" ref="LOD55:LOD56" si="1467">SUM(LNR55:LOC55)</f>
        <v>0</v>
      </c>
      <c r="LOE55" s="106" t="s">
        <v>848</v>
      </c>
      <c r="LOF55" s="105">
        <v>9491.7000000000007</v>
      </c>
      <c r="LOG55" s="90">
        <f t="shared" ref="LOG55:LOG56" si="1468">SUM(LOF55/12)</f>
        <v>790.97500000000002</v>
      </c>
      <c r="LOH55" s="115">
        <v>0</v>
      </c>
      <c r="LOI55" s="115">
        <f t="shared" ref="LOI55:LOS56" si="1469">LOH55</f>
        <v>0</v>
      </c>
      <c r="LOJ55" s="115">
        <f t="shared" si="1469"/>
        <v>0</v>
      </c>
      <c r="LOK55" s="115">
        <f t="shared" si="1469"/>
        <v>0</v>
      </c>
      <c r="LOL55" s="115">
        <f t="shared" si="1469"/>
        <v>0</v>
      </c>
      <c r="LOM55" s="115">
        <f t="shared" si="1469"/>
        <v>0</v>
      </c>
      <c r="LON55" s="115">
        <f t="shared" si="1469"/>
        <v>0</v>
      </c>
      <c r="LOO55" s="115">
        <f t="shared" si="1469"/>
        <v>0</v>
      </c>
      <c r="LOP55" s="115">
        <f t="shared" si="1469"/>
        <v>0</v>
      </c>
      <c r="LOQ55" s="115">
        <f t="shared" si="1469"/>
        <v>0</v>
      </c>
      <c r="LOR55" s="115">
        <f t="shared" si="1469"/>
        <v>0</v>
      </c>
      <c r="LOS55" s="115">
        <f t="shared" si="1469"/>
        <v>0</v>
      </c>
      <c r="LOT55" s="95">
        <f t="shared" ref="LOT55:LOT56" si="1470">SUM(LOH55:LOS55)</f>
        <v>0</v>
      </c>
      <c r="LOU55" s="106" t="s">
        <v>848</v>
      </c>
      <c r="LOV55" s="105">
        <v>9491.7000000000007</v>
      </c>
      <c r="LOW55" s="90">
        <f t="shared" ref="LOW55:LOW56" si="1471">SUM(LOV55/12)</f>
        <v>790.97500000000002</v>
      </c>
      <c r="LOX55" s="115">
        <v>0</v>
      </c>
      <c r="LOY55" s="115">
        <f t="shared" ref="LOY55:LPI56" si="1472">LOX55</f>
        <v>0</v>
      </c>
      <c r="LOZ55" s="115">
        <f t="shared" si="1472"/>
        <v>0</v>
      </c>
      <c r="LPA55" s="115">
        <f t="shared" si="1472"/>
        <v>0</v>
      </c>
      <c r="LPB55" s="115">
        <f t="shared" si="1472"/>
        <v>0</v>
      </c>
      <c r="LPC55" s="115">
        <f t="shared" si="1472"/>
        <v>0</v>
      </c>
      <c r="LPD55" s="115">
        <f t="shared" si="1472"/>
        <v>0</v>
      </c>
      <c r="LPE55" s="115">
        <f t="shared" si="1472"/>
        <v>0</v>
      </c>
      <c r="LPF55" s="115">
        <f t="shared" si="1472"/>
        <v>0</v>
      </c>
      <c r="LPG55" s="115">
        <f t="shared" si="1472"/>
        <v>0</v>
      </c>
      <c r="LPH55" s="115">
        <f t="shared" si="1472"/>
        <v>0</v>
      </c>
      <c r="LPI55" s="115">
        <f t="shared" si="1472"/>
        <v>0</v>
      </c>
      <c r="LPJ55" s="95">
        <f t="shared" ref="LPJ55:LPJ56" si="1473">SUM(LOX55:LPI55)</f>
        <v>0</v>
      </c>
      <c r="LPK55" s="106" t="s">
        <v>848</v>
      </c>
      <c r="LPL55" s="105">
        <v>9491.7000000000007</v>
      </c>
      <c r="LPM55" s="90">
        <f t="shared" ref="LPM55:LPM56" si="1474">SUM(LPL55/12)</f>
        <v>790.97500000000002</v>
      </c>
      <c r="LPN55" s="115">
        <v>0</v>
      </c>
      <c r="LPO55" s="115">
        <f t="shared" ref="LPO55:LPY56" si="1475">LPN55</f>
        <v>0</v>
      </c>
      <c r="LPP55" s="115">
        <f t="shared" si="1475"/>
        <v>0</v>
      </c>
      <c r="LPQ55" s="115">
        <f t="shared" si="1475"/>
        <v>0</v>
      </c>
      <c r="LPR55" s="115">
        <f t="shared" si="1475"/>
        <v>0</v>
      </c>
      <c r="LPS55" s="115">
        <f t="shared" si="1475"/>
        <v>0</v>
      </c>
      <c r="LPT55" s="115">
        <f t="shared" si="1475"/>
        <v>0</v>
      </c>
      <c r="LPU55" s="115">
        <f t="shared" si="1475"/>
        <v>0</v>
      </c>
      <c r="LPV55" s="115">
        <f t="shared" si="1475"/>
        <v>0</v>
      </c>
      <c r="LPW55" s="115">
        <f t="shared" si="1475"/>
        <v>0</v>
      </c>
      <c r="LPX55" s="115">
        <f t="shared" si="1475"/>
        <v>0</v>
      </c>
      <c r="LPY55" s="115">
        <f t="shared" si="1475"/>
        <v>0</v>
      </c>
      <c r="LPZ55" s="95">
        <f t="shared" ref="LPZ55:LPZ56" si="1476">SUM(LPN55:LPY55)</f>
        <v>0</v>
      </c>
      <c r="LQA55" s="106" t="s">
        <v>848</v>
      </c>
      <c r="LQB55" s="105">
        <v>9491.7000000000007</v>
      </c>
      <c r="LQC55" s="90">
        <f t="shared" ref="LQC55:LQC56" si="1477">SUM(LQB55/12)</f>
        <v>790.97500000000002</v>
      </c>
      <c r="LQD55" s="115">
        <v>0</v>
      </c>
      <c r="LQE55" s="115">
        <f t="shared" ref="LQE55:LQO56" si="1478">LQD55</f>
        <v>0</v>
      </c>
      <c r="LQF55" s="115">
        <f t="shared" si="1478"/>
        <v>0</v>
      </c>
      <c r="LQG55" s="115">
        <f t="shared" si="1478"/>
        <v>0</v>
      </c>
      <c r="LQH55" s="115">
        <f t="shared" si="1478"/>
        <v>0</v>
      </c>
      <c r="LQI55" s="115">
        <f t="shared" si="1478"/>
        <v>0</v>
      </c>
      <c r="LQJ55" s="115">
        <f t="shared" si="1478"/>
        <v>0</v>
      </c>
      <c r="LQK55" s="115">
        <f t="shared" si="1478"/>
        <v>0</v>
      </c>
      <c r="LQL55" s="115">
        <f t="shared" si="1478"/>
        <v>0</v>
      </c>
      <c r="LQM55" s="115">
        <f t="shared" si="1478"/>
        <v>0</v>
      </c>
      <c r="LQN55" s="115">
        <f t="shared" si="1478"/>
        <v>0</v>
      </c>
      <c r="LQO55" s="115">
        <f t="shared" si="1478"/>
        <v>0</v>
      </c>
      <c r="LQP55" s="95">
        <f t="shared" ref="LQP55:LQP56" si="1479">SUM(LQD55:LQO55)</f>
        <v>0</v>
      </c>
      <c r="LQQ55" s="106" t="s">
        <v>848</v>
      </c>
      <c r="LQR55" s="105">
        <v>9491.7000000000007</v>
      </c>
      <c r="LQS55" s="90">
        <f t="shared" ref="LQS55:LQS56" si="1480">SUM(LQR55/12)</f>
        <v>790.97500000000002</v>
      </c>
      <c r="LQT55" s="115">
        <v>0</v>
      </c>
      <c r="LQU55" s="115">
        <f t="shared" ref="LQU55:LRE56" si="1481">LQT55</f>
        <v>0</v>
      </c>
      <c r="LQV55" s="115">
        <f t="shared" si="1481"/>
        <v>0</v>
      </c>
      <c r="LQW55" s="115">
        <f t="shared" si="1481"/>
        <v>0</v>
      </c>
      <c r="LQX55" s="115">
        <f t="shared" si="1481"/>
        <v>0</v>
      </c>
      <c r="LQY55" s="115">
        <f t="shared" si="1481"/>
        <v>0</v>
      </c>
      <c r="LQZ55" s="115">
        <f t="shared" si="1481"/>
        <v>0</v>
      </c>
      <c r="LRA55" s="115">
        <f t="shared" si="1481"/>
        <v>0</v>
      </c>
      <c r="LRB55" s="115">
        <f t="shared" si="1481"/>
        <v>0</v>
      </c>
      <c r="LRC55" s="115">
        <f t="shared" si="1481"/>
        <v>0</v>
      </c>
      <c r="LRD55" s="115">
        <f t="shared" si="1481"/>
        <v>0</v>
      </c>
      <c r="LRE55" s="115">
        <f t="shared" si="1481"/>
        <v>0</v>
      </c>
      <c r="LRF55" s="95">
        <f t="shared" ref="LRF55:LRF56" si="1482">SUM(LQT55:LRE55)</f>
        <v>0</v>
      </c>
      <c r="LRG55" s="106" t="s">
        <v>848</v>
      </c>
      <c r="LRH55" s="105">
        <v>9491.7000000000007</v>
      </c>
      <c r="LRI55" s="90">
        <f t="shared" ref="LRI55:LRI56" si="1483">SUM(LRH55/12)</f>
        <v>790.97500000000002</v>
      </c>
      <c r="LRJ55" s="115">
        <v>0</v>
      </c>
      <c r="LRK55" s="115">
        <f t="shared" ref="LRK55:LRU56" si="1484">LRJ55</f>
        <v>0</v>
      </c>
      <c r="LRL55" s="115">
        <f t="shared" si="1484"/>
        <v>0</v>
      </c>
      <c r="LRM55" s="115">
        <f t="shared" si="1484"/>
        <v>0</v>
      </c>
      <c r="LRN55" s="115">
        <f t="shared" si="1484"/>
        <v>0</v>
      </c>
      <c r="LRO55" s="115">
        <f t="shared" si="1484"/>
        <v>0</v>
      </c>
      <c r="LRP55" s="115">
        <f t="shared" si="1484"/>
        <v>0</v>
      </c>
      <c r="LRQ55" s="115">
        <f t="shared" si="1484"/>
        <v>0</v>
      </c>
      <c r="LRR55" s="115">
        <f t="shared" si="1484"/>
        <v>0</v>
      </c>
      <c r="LRS55" s="115">
        <f t="shared" si="1484"/>
        <v>0</v>
      </c>
      <c r="LRT55" s="115">
        <f t="shared" si="1484"/>
        <v>0</v>
      </c>
      <c r="LRU55" s="115">
        <f t="shared" si="1484"/>
        <v>0</v>
      </c>
      <c r="LRV55" s="95">
        <f t="shared" ref="LRV55:LRV56" si="1485">SUM(LRJ55:LRU55)</f>
        <v>0</v>
      </c>
      <c r="LRW55" s="106" t="s">
        <v>848</v>
      </c>
      <c r="LRX55" s="105">
        <v>9491.7000000000007</v>
      </c>
      <c r="LRY55" s="90">
        <f t="shared" ref="LRY55:LRY56" si="1486">SUM(LRX55/12)</f>
        <v>790.97500000000002</v>
      </c>
      <c r="LRZ55" s="115">
        <v>0</v>
      </c>
      <c r="LSA55" s="115">
        <f t="shared" ref="LSA55:LSK56" si="1487">LRZ55</f>
        <v>0</v>
      </c>
      <c r="LSB55" s="115">
        <f t="shared" si="1487"/>
        <v>0</v>
      </c>
      <c r="LSC55" s="115">
        <f t="shared" si="1487"/>
        <v>0</v>
      </c>
      <c r="LSD55" s="115">
        <f t="shared" si="1487"/>
        <v>0</v>
      </c>
      <c r="LSE55" s="115">
        <f t="shared" si="1487"/>
        <v>0</v>
      </c>
      <c r="LSF55" s="115">
        <f t="shared" si="1487"/>
        <v>0</v>
      </c>
      <c r="LSG55" s="115">
        <f t="shared" si="1487"/>
        <v>0</v>
      </c>
      <c r="LSH55" s="115">
        <f t="shared" si="1487"/>
        <v>0</v>
      </c>
      <c r="LSI55" s="115">
        <f t="shared" si="1487"/>
        <v>0</v>
      </c>
      <c r="LSJ55" s="115">
        <f t="shared" si="1487"/>
        <v>0</v>
      </c>
      <c r="LSK55" s="115">
        <f t="shared" si="1487"/>
        <v>0</v>
      </c>
      <c r="LSL55" s="95">
        <f t="shared" ref="LSL55:LSL56" si="1488">SUM(LRZ55:LSK55)</f>
        <v>0</v>
      </c>
      <c r="LSM55" s="106" t="s">
        <v>848</v>
      </c>
      <c r="LSN55" s="105">
        <v>9491.7000000000007</v>
      </c>
      <c r="LSO55" s="90">
        <f t="shared" ref="LSO55:LSO56" si="1489">SUM(LSN55/12)</f>
        <v>790.97500000000002</v>
      </c>
      <c r="LSP55" s="115">
        <v>0</v>
      </c>
      <c r="LSQ55" s="115">
        <f t="shared" ref="LSQ55:LTA56" si="1490">LSP55</f>
        <v>0</v>
      </c>
      <c r="LSR55" s="115">
        <f t="shared" si="1490"/>
        <v>0</v>
      </c>
      <c r="LSS55" s="115">
        <f t="shared" si="1490"/>
        <v>0</v>
      </c>
      <c r="LST55" s="115">
        <f t="shared" si="1490"/>
        <v>0</v>
      </c>
      <c r="LSU55" s="115">
        <f t="shared" si="1490"/>
        <v>0</v>
      </c>
      <c r="LSV55" s="115">
        <f t="shared" si="1490"/>
        <v>0</v>
      </c>
      <c r="LSW55" s="115">
        <f t="shared" si="1490"/>
        <v>0</v>
      </c>
      <c r="LSX55" s="115">
        <f t="shared" si="1490"/>
        <v>0</v>
      </c>
      <c r="LSY55" s="115">
        <f t="shared" si="1490"/>
        <v>0</v>
      </c>
      <c r="LSZ55" s="115">
        <f t="shared" si="1490"/>
        <v>0</v>
      </c>
      <c r="LTA55" s="115">
        <f t="shared" si="1490"/>
        <v>0</v>
      </c>
      <c r="LTB55" s="95">
        <f t="shared" ref="LTB55:LTB56" si="1491">SUM(LSP55:LTA55)</f>
        <v>0</v>
      </c>
      <c r="LTC55" s="106" t="s">
        <v>848</v>
      </c>
      <c r="LTD55" s="105">
        <v>9491.7000000000007</v>
      </c>
      <c r="LTE55" s="90">
        <f t="shared" ref="LTE55:LTE56" si="1492">SUM(LTD55/12)</f>
        <v>790.97500000000002</v>
      </c>
      <c r="LTF55" s="115">
        <v>0</v>
      </c>
      <c r="LTG55" s="115">
        <f t="shared" ref="LTG55:LTQ56" si="1493">LTF55</f>
        <v>0</v>
      </c>
      <c r="LTH55" s="115">
        <f t="shared" si="1493"/>
        <v>0</v>
      </c>
      <c r="LTI55" s="115">
        <f t="shared" si="1493"/>
        <v>0</v>
      </c>
      <c r="LTJ55" s="115">
        <f t="shared" si="1493"/>
        <v>0</v>
      </c>
      <c r="LTK55" s="115">
        <f t="shared" si="1493"/>
        <v>0</v>
      </c>
      <c r="LTL55" s="115">
        <f t="shared" si="1493"/>
        <v>0</v>
      </c>
      <c r="LTM55" s="115">
        <f t="shared" si="1493"/>
        <v>0</v>
      </c>
      <c r="LTN55" s="115">
        <f t="shared" si="1493"/>
        <v>0</v>
      </c>
      <c r="LTO55" s="115">
        <f t="shared" si="1493"/>
        <v>0</v>
      </c>
      <c r="LTP55" s="115">
        <f t="shared" si="1493"/>
        <v>0</v>
      </c>
      <c r="LTQ55" s="115">
        <f t="shared" si="1493"/>
        <v>0</v>
      </c>
      <c r="LTR55" s="95">
        <f t="shared" ref="LTR55:LTR56" si="1494">SUM(LTF55:LTQ55)</f>
        <v>0</v>
      </c>
      <c r="LTS55" s="106" t="s">
        <v>848</v>
      </c>
      <c r="LTT55" s="105">
        <v>9491.7000000000007</v>
      </c>
      <c r="LTU55" s="90">
        <f t="shared" ref="LTU55:LTU56" si="1495">SUM(LTT55/12)</f>
        <v>790.97500000000002</v>
      </c>
      <c r="LTV55" s="115">
        <v>0</v>
      </c>
      <c r="LTW55" s="115">
        <f t="shared" ref="LTW55:LUG56" si="1496">LTV55</f>
        <v>0</v>
      </c>
      <c r="LTX55" s="115">
        <f t="shared" si="1496"/>
        <v>0</v>
      </c>
      <c r="LTY55" s="115">
        <f t="shared" si="1496"/>
        <v>0</v>
      </c>
      <c r="LTZ55" s="115">
        <f t="shared" si="1496"/>
        <v>0</v>
      </c>
      <c r="LUA55" s="115">
        <f t="shared" si="1496"/>
        <v>0</v>
      </c>
      <c r="LUB55" s="115">
        <f t="shared" si="1496"/>
        <v>0</v>
      </c>
      <c r="LUC55" s="115">
        <f t="shared" si="1496"/>
        <v>0</v>
      </c>
      <c r="LUD55" s="115">
        <f t="shared" si="1496"/>
        <v>0</v>
      </c>
      <c r="LUE55" s="115">
        <f t="shared" si="1496"/>
        <v>0</v>
      </c>
      <c r="LUF55" s="115">
        <f t="shared" si="1496"/>
        <v>0</v>
      </c>
      <c r="LUG55" s="115">
        <f t="shared" si="1496"/>
        <v>0</v>
      </c>
      <c r="LUH55" s="95">
        <f t="shared" ref="LUH55:LUH56" si="1497">SUM(LTV55:LUG55)</f>
        <v>0</v>
      </c>
      <c r="LUI55" s="106" t="s">
        <v>848</v>
      </c>
      <c r="LUJ55" s="105">
        <v>9491.7000000000007</v>
      </c>
      <c r="LUK55" s="90">
        <f t="shared" ref="LUK55:LUK56" si="1498">SUM(LUJ55/12)</f>
        <v>790.97500000000002</v>
      </c>
      <c r="LUL55" s="115">
        <v>0</v>
      </c>
      <c r="LUM55" s="115">
        <f t="shared" ref="LUM55:LUW56" si="1499">LUL55</f>
        <v>0</v>
      </c>
      <c r="LUN55" s="115">
        <f t="shared" si="1499"/>
        <v>0</v>
      </c>
      <c r="LUO55" s="115">
        <f t="shared" si="1499"/>
        <v>0</v>
      </c>
      <c r="LUP55" s="115">
        <f t="shared" si="1499"/>
        <v>0</v>
      </c>
      <c r="LUQ55" s="115">
        <f t="shared" si="1499"/>
        <v>0</v>
      </c>
      <c r="LUR55" s="115">
        <f t="shared" si="1499"/>
        <v>0</v>
      </c>
      <c r="LUS55" s="115">
        <f t="shared" si="1499"/>
        <v>0</v>
      </c>
      <c r="LUT55" s="115">
        <f t="shared" si="1499"/>
        <v>0</v>
      </c>
      <c r="LUU55" s="115">
        <f t="shared" si="1499"/>
        <v>0</v>
      </c>
      <c r="LUV55" s="115">
        <f t="shared" si="1499"/>
        <v>0</v>
      </c>
      <c r="LUW55" s="115">
        <f t="shared" si="1499"/>
        <v>0</v>
      </c>
      <c r="LUX55" s="95">
        <f t="shared" ref="LUX55:LUX56" si="1500">SUM(LUL55:LUW55)</f>
        <v>0</v>
      </c>
      <c r="LUY55" s="106" t="s">
        <v>848</v>
      </c>
      <c r="LUZ55" s="105">
        <v>9491.7000000000007</v>
      </c>
      <c r="LVA55" s="90">
        <f t="shared" ref="LVA55:LVA56" si="1501">SUM(LUZ55/12)</f>
        <v>790.97500000000002</v>
      </c>
      <c r="LVB55" s="115">
        <v>0</v>
      </c>
      <c r="LVC55" s="115">
        <f t="shared" ref="LVC55:LVM56" si="1502">LVB55</f>
        <v>0</v>
      </c>
      <c r="LVD55" s="115">
        <f t="shared" si="1502"/>
        <v>0</v>
      </c>
      <c r="LVE55" s="115">
        <f t="shared" si="1502"/>
        <v>0</v>
      </c>
      <c r="LVF55" s="115">
        <f t="shared" si="1502"/>
        <v>0</v>
      </c>
      <c r="LVG55" s="115">
        <f t="shared" si="1502"/>
        <v>0</v>
      </c>
      <c r="LVH55" s="115">
        <f t="shared" si="1502"/>
        <v>0</v>
      </c>
      <c r="LVI55" s="115">
        <f t="shared" si="1502"/>
        <v>0</v>
      </c>
      <c r="LVJ55" s="115">
        <f t="shared" si="1502"/>
        <v>0</v>
      </c>
      <c r="LVK55" s="115">
        <f t="shared" si="1502"/>
        <v>0</v>
      </c>
      <c r="LVL55" s="115">
        <f t="shared" si="1502"/>
        <v>0</v>
      </c>
      <c r="LVM55" s="115">
        <f t="shared" si="1502"/>
        <v>0</v>
      </c>
      <c r="LVN55" s="95">
        <f t="shared" ref="LVN55:LVN56" si="1503">SUM(LVB55:LVM55)</f>
        <v>0</v>
      </c>
      <c r="LVO55" s="106" t="s">
        <v>848</v>
      </c>
      <c r="LVP55" s="105">
        <v>9491.7000000000007</v>
      </c>
      <c r="LVQ55" s="90">
        <f t="shared" ref="LVQ55:LVQ56" si="1504">SUM(LVP55/12)</f>
        <v>790.97500000000002</v>
      </c>
      <c r="LVR55" s="115">
        <v>0</v>
      </c>
      <c r="LVS55" s="115">
        <f t="shared" ref="LVS55:LWC56" si="1505">LVR55</f>
        <v>0</v>
      </c>
      <c r="LVT55" s="115">
        <f t="shared" si="1505"/>
        <v>0</v>
      </c>
      <c r="LVU55" s="115">
        <f t="shared" si="1505"/>
        <v>0</v>
      </c>
      <c r="LVV55" s="115">
        <f t="shared" si="1505"/>
        <v>0</v>
      </c>
      <c r="LVW55" s="115">
        <f t="shared" si="1505"/>
        <v>0</v>
      </c>
      <c r="LVX55" s="115">
        <f t="shared" si="1505"/>
        <v>0</v>
      </c>
      <c r="LVY55" s="115">
        <f t="shared" si="1505"/>
        <v>0</v>
      </c>
      <c r="LVZ55" s="115">
        <f t="shared" si="1505"/>
        <v>0</v>
      </c>
      <c r="LWA55" s="115">
        <f t="shared" si="1505"/>
        <v>0</v>
      </c>
      <c r="LWB55" s="115">
        <f t="shared" si="1505"/>
        <v>0</v>
      </c>
      <c r="LWC55" s="115">
        <f t="shared" si="1505"/>
        <v>0</v>
      </c>
      <c r="LWD55" s="95">
        <f t="shared" ref="LWD55:LWD56" si="1506">SUM(LVR55:LWC55)</f>
        <v>0</v>
      </c>
      <c r="LWE55" s="106" t="s">
        <v>848</v>
      </c>
      <c r="LWF55" s="105">
        <v>9491.7000000000007</v>
      </c>
      <c r="LWG55" s="90">
        <f t="shared" ref="LWG55:LWG56" si="1507">SUM(LWF55/12)</f>
        <v>790.97500000000002</v>
      </c>
      <c r="LWH55" s="115">
        <v>0</v>
      </c>
      <c r="LWI55" s="115">
        <f t="shared" ref="LWI55:LWS56" si="1508">LWH55</f>
        <v>0</v>
      </c>
      <c r="LWJ55" s="115">
        <f t="shared" si="1508"/>
        <v>0</v>
      </c>
      <c r="LWK55" s="115">
        <f t="shared" si="1508"/>
        <v>0</v>
      </c>
      <c r="LWL55" s="115">
        <f t="shared" si="1508"/>
        <v>0</v>
      </c>
      <c r="LWM55" s="115">
        <f t="shared" si="1508"/>
        <v>0</v>
      </c>
      <c r="LWN55" s="115">
        <f t="shared" si="1508"/>
        <v>0</v>
      </c>
      <c r="LWO55" s="115">
        <f t="shared" si="1508"/>
        <v>0</v>
      </c>
      <c r="LWP55" s="115">
        <f t="shared" si="1508"/>
        <v>0</v>
      </c>
      <c r="LWQ55" s="115">
        <f t="shared" si="1508"/>
        <v>0</v>
      </c>
      <c r="LWR55" s="115">
        <f t="shared" si="1508"/>
        <v>0</v>
      </c>
      <c r="LWS55" s="115">
        <f t="shared" si="1508"/>
        <v>0</v>
      </c>
      <c r="LWT55" s="95">
        <f t="shared" ref="LWT55:LWT56" si="1509">SUM(LWH55:LWS55)</f>
        <v>0</v>
      </c>
      <c r="LWU55" s="106" t="s">
        <v>848</v>
      </c>
      <c r="LWV55" s="105">
        <v>9491.7000000000007</v>
      </c>
      <c r="LWW55" s="90">
        <f t="shared" ref="LWW55:LWW56" si="1510">SUM(LWV55/12)</f>
        <v>790.97500000000002</v>
      </c>
      <c r="LWX55" s="115">
        <v>0</v>
      </c>
      <c r="LWY55" s="115">
        <f t="shared" ref="LWY55:LXI56" si="1511">LWX55</f>
        <v>0</v>
      </c>
      <c r="LWZ55" s="115">
        <f t="shared" si="1511"/>
        <v>0</v>
      </c>
      <c r="LXA55" s="115">
        <f t="shared" si="1511"/>
        <v>0</v>
      </c>
      <c r="LXB55" s="115">
        <f t="shared" si="1511"/>
        <v>0</v>
      </c>
      <c r="LXC55" s="115">
        <f t="shared" si="1511"/>
        <v>0</v>
      </c>
      <c r="LXD55" s="115">
        <f t="shared" si="1511"/>
        <v>0</v>
      </c>
      <c r="LXE55" s="115">
        <f t="shared" si="1511"/>
        <v>0</v>
      </c>
      <c r="LXF55" s="115">
        <f t="shared" si="1511"/>
        <v>0</v>
      </c>
      <c r="LXG55" s="115">
        <f t="shared" si="1511"/>
        <v>0</v>
      </c>
      <c r="LXH55" s="115">
        <f t="shared" si="1511"/>
        <v>0</v>
      </c>
      <c r="LXI55" s="115">
        <f t="shared" si="1511"/>
        <v>0</v>
      </c>
      <c r="LXJ55" s="95">
        <f t="shared" ref="LXJ55:LXJ56" si="1512">SUM(LWX55:LXI55)</f>
        <v>0</v>
      </c>
      <c r="LXK55" s="106" t="s">
        <v>848</v>
      </c>
      <c r="LXL55" s="105">
        <v>9491.7000000000007</v>
      </c>
      <c r="LXM55" s="90">
        <f t="shared" ref="LXM55:LXM56" si="1513">SUM(LXL55/12)</f>
        <v>790.97500000000002</v>
      </c>
      <c r="LXN55" s="115">
        <v>0</v>
      </c>
      <c r="LXO55" s="115">
        <f t="shared" ref="LXO55:LXY56" si="1514">LXN55</f>
        <v>0</v>
      </c>
      <c r="LXP55" s="115">
        <f t="shared" si="1514"/>
        <v>0</v>
      </c>
      <c r="LXQ55" s="115">
        <f t="shared" si="1514"/>
        <v>0</v>
      </c>
      <c r="LXR55" s="115">
        <f t="shared" si="1514"/>
        <v>0</v>
      </c>
      <c r="LXS55" s="115">
        <f t="shared" si="1514"/>
        <v>0</v>
      </c>
      <c r="LXT55" s="115">
        <f t="shared" si="1514"/>
        <v>0</v>
      </c>
      <c r="LXU55" s="115">
        <f t="shared" si="1514"/>
        <v>0</v>
      </c>
      <c r="LXV55" s="115">
        <f t="shared" si="1514"/>
        <v>0</v>
      </c>
      <c r="LXW55" s="115">
        <f t="shared" si="1514"/>
        <v>0</v>
      </c>
      <c r="LXX55" s="115">
        <f t="shared" si="1514"/>
        <v>0</v>
      </c>
      <c r="LXY55" s="115">
        <f t="shared" si="1514"/>
        <v>0</v>
      </c>
      <c r="LXZ55" s="95">
        <f t="shared" ref="LXZ55:LXZ56" si="1515">SUM(LXN55:LXY55)</f>
        <v>0</v>
      </c>
      <c r="LYA55" s="106" t="s">
        <v>848</v>
      </c>
      <c r="LYB55" s="105">
        <v>9491.7000000000007</v>
      </c>
      <c r="LYC55" s="90">
        <f t="shared" ref="LYC55:LYC56" si="1516">SUM(LYB55/12)</f>
        <v>790.97500000000002</v>
      </c>
      <c r="LYD55" s="115">
        <v>0</v>
      </c>
      <c r="LYE55" s="115">
        <f t="shared" ref="LYE55:LYO56" si="1517">LYD55</f>
        <v>0</v>
      </c>
      <c r="LYF55" s="115">
        <f t="shared" si="1517"/>
        <v>0</v>
      </c>
      <c r="LYG55" s="115">
        <f t="shared" si="1517"/>
        <v>0</v>
      </c>
      <c r="LYH55" s="115">
        <f t="shared" si="1517"/>
        <v>0</v>
      </c>
      <c r="LYI55" s="115">
        <f t="shared" si="1517"/>
        <v>0</v>
      </c>
      <c r="LYJ55" s="115">
        <f t="shared" si="1517"/>
        <v>0</v>
      </c>
      <c r="LYK55" s="115">
        <f t="shared" si="1517"/>
        <v>0</v>
      </c>
      <c r="LYL55" s="115">
        <f t="shared" si="1517"/>
        <v>0</v>
      </c>
      <c r="LYM55" s="115">
        <f t="shared" si="1517"/>
        <v>0</v>
      </c>
      <c r="LYN55" s="115">
        <f t="shared" si="1517"/>
        <v>0</v>
      </c>
      <c r="LYO55" s="115">
        <f t="shared" si="1517"/>
        <v>0</v>
      </c>
      <c r="LYP55" s="95">
        <f t="shared" ref="LYP55:LYP56" si="1518">SUM(LYD55:LYO55)</f>
        <v>0</v>
      </c>
      <c r="LYQ55" s="106" t="s">
        <v>848</v>
      </c>
      <c r="LYR55" s="105">
        <v>9491.7000000000007</v>
      </c>
      <c r="LYS55" s="90">
        <f t="shared" ref="LYS55:LYS56" si="1519">SUM(LYR55/12)</f>
        <v>790.97500000000002</v>
      </c>
      <c r="LYT55" s="115">
        <v>0</v>
      </c>
      <c r="LYU55" s="115">
        <f t="shared" ref="LYU55:LZE56" si="1520">LYT55</f>
        <v>0</v>
      </c>
      <c r="LYV55" s="115">
        <f t="shared" si="1520"/>
        <v>0</v>
      </c>
      <c r="LYW55" s="115">
        <f t="shared" si="1520"/>
        <v>0</v>
      </c>
      <c r="LYX55" s="115">
        <f t="shared" si="1520"/>
        <v>0</v>
      </c>
      <c r="LYY55" s="115">
        <f t="shared" si="1520"/>
        <v>0</v>
      </c>
      <c r="LYZ55" s="115">
        <f t="shared" si="1520"/>
        <v>0</v>
      </c>
      <c r="LZA55" s="115">
        <f t="shared" si="1520"/>
        <v>0</v>
      </c>
      <c r="LZB55" s="115">
        <f t="shared" si="1520"/>
        <v>0</v>
      </c>
      <c r="LZC55" s="115">
        <f t="shared" si="1520"/>
        <v>0</v>
      </c>
      <c r="LZD55" s="115">
        <f t="shared" si="1520"/>
        <v>0</v>
      </c>
      <c r="LZE55" s="115">
        <f t="shared" si="1520"/>
        <v>0</v>
      </c>
      <c r="LZF55" s="95">
        <f t="shared" ref="LZF55:LZF56" si="1521">SUM(LYT55:LZE55)</f>
        <v>0</v>
      </c>
      <c r="LZG55" s="106" t="s">
        <v>848</v>
      </c>
      <c r="LZH55" s="105">
        <v>9491.7000000000007</v>
      </c>
      <c r="LZI55" s="90">
        <f t="shared" ref="LZI55:LZI56" si="1522">SUM(LZH55/12)</f>
        <v>790.97500000000002</v>
      </c>
      <c r="LZJ55" s="115">
        <v>0</v>
      </c>
      <c r="LZK55" s="115">
        <f t="shared" ref="LZK55:LZU56" si="1523">LZJ55</f>
        <v>0</v>
      </c>
      <c r="LZL55" s="115">
        <f t="shared" si="1523"/>
        <v>0</v>
      </c>
      <c r="LZM55" s="115">
        <f t="shared" si="1523"/>
        <v>0</v>
      </c>
      <c r="LZN55" s="115">
        <f t="shared" si="1523"/>
        <v>0</v>
      </c>
      <c r="LZO55" s="115">
        <f t="shared" si="1523"/>
        <v>0</v>
      </c>
      <c r="LZP55" s="115">
        <f t="shared" si="1523"/>
        <v>0</v>
      </c>
      <c r="LZQ55" s="115">
        <f t="shared" si="1523"/>
        <v>0</v>
      </c>
      <c r="LZR55" s="115">
        <f t="shared" si="1523"/>
        <v>0</v>
      </c>
      <c r="LZS55" s="115">
        <f t="shared" si="1523"/>
        <v>0</v>
      </c>
      <c r="LZT55" s="115">
        <f t="shared" si="1523"/>
        <v>0</v>
      </c>
      <c r="LZU55" s="115">
        <f t="shared" si="1523"/>
        <v>0</v>
      </c>
      <c r="LZV55" s="95">
        <f t="shared" ref="LZV55:LZV56" si="1524">SUM(LZJ55:LZU55)</f>
        <v>0</v>
      </c>
      <c r="LZW55" s="106" t="s">
        <v>848</v>
      </c>
      <c r="LZX55" s="105">
        <v>9491.7000000000007</v>
      </c>
      <c r="LZY55" s="90">
        <f t="shared" ref="LZY55:LZY56" si="1525">SUM(LZX55/12)</f>
        <v>790.97500000000002</v>
      </c>
      <c r="LZZ55" s="115">
        <v>0</v>
      </c>
      <c r="MAA55" s="115">
        <f t="shared" ref="MAA55:MAK56" si="1526">LZZ55</f>
        <v>0</v>
      </c>
      <c r="MAB55" s="115">
        <f t="shared" si="1526"/>
        <v>0</v>
      </c>
      <c r="MAC55" s="115">
        <f t="shared" si="1526"/>
        <v>0</v>
      </c>
      <c r="MAD55" s="115">
        <f t="shared" si="1526"/>
        <v>0</v>
      </c>
      <c r="MAE55" s="115">
        <f t="shared" si="1526"/>
        <v>0</v>
      </c>
      <c r="MAF55" s="115">
        <f t="shared" si="1526"/>
        <v>0</v>
      </c>
      <c r="MAG55" s="115">
        <f t="shared" si="1526"/>
        <v>0</v>
      </c>
      <c r="MAH55" s="115">
        <f t="shared" si="1526"/>
        <v>0</v>
      </c>
      <c r="MAI55" s="115">
        <f t="shared" si="1526"/>
        <v>0</v>
      </c>
      <c r="MAJ55" s="115">
        <f t="shared" si="1526"/>
        <v>0</v>
      </c>
      <c r="MAK55" s="115">
        <f t="shared" si="1526"/>
        <v>0</v>
      </c>
      <c r="MAL55" s="95">
        <f t="shared" ref="MAL55:MAL56" si="1527">SUM(LZZ55:MAK55)</f>
        <v>0</v>
      </c>
      <c r="MAM55" s="106" t="s">
        <v>848</v>
      </c>
      <c r="MAN55" s="105">
        <v>9491.7000000000007</v>
      </c>
      <c r="MAO55" s="90">
        <f t="shared" ref="MAO55:MAO56" si="1528">SUM(MAN55/12)</f>
        <v>790.97500000000002</v>
      </c>
      <c r="MAP55" s="115">
        <v>0</v>
      </c>
      <c r="MAQ55" s="115">
        <f t="shared" ref="MAQ55:MBA56" si="1529">MAP55</f>
        <v>0</v>
      </c>
      <c r="MAR55" s="115">
        <f t="shared" si="1529"/>
        <v>0</v>
      </c>
      <c r="MAS55" s="115">
        <f t="shared" si="1529"/>
        <v>0</v>
      </c>
      <c r="MAT55" s="115">
        <f t="shared" si="1529"/>
        <v>0</v>
      </c>
      <c r="MAU55" s="115">
        <f t="shared" si="1529"/>
        <v>0</v>
      </c>
      <c r="MAV55" s="115">
        <f t="shared" si="1529"/>
        <v>0</v>
      </c>
      <c r="MAW55" s="115">
        <f t="shared" si="1529"/>
        <v>0</v>
      </c>
      <c r="MAX55" s="115">
        <f t="shared" si="1529"/>
        <v>0</v>
      </c>
      <c r="MAY55" s="115">
        <f t="shared" si="1529"/>
        <v>0</v>
      </c>
      <c r="MAZ55" s="115">
        <f t="shared" si="1529"/>
        <v>0</v>
      </c>
      <c r="MBA55" s="115">
        <f t="shared" si="1529"/>
        <v>0</v>
      </c>
      <c r="MBB55" s="95">
        <f t="shared" ref="MBB55:MBB56" si="1530">SUM(MAP55:MBA55)</f>
        <v>0</v>
      </c>
      <c r="MBC55" s="106" t="s">
        <v>848</v>
      </c>
      <c r="MBD55" s="105">
        <v>9491.7000000000007</v>
      </c>
      <c r="MBE55" s="90">
        <f t="shared" ref="MBE55:MBE56" si="1531">SUM(MBD55/12)</f>
        <v>790.97500000000002</v>
      </c>
      <c r="MBF55" s="115">
        <v>0</v>
      </c>
      <c r="MBG55" s="115">
        <f t="shared" ref="MBG55:MBQ56" si="1532">MBF55</f>
        <v>0</v>
      </c>
      <c r="MBH55" s="115">
        <f t="shared" si="1532"/>
        <v>0</v>
      </c>
      <c r="MBI55" s="115">
        <f t="shared" si="1532"/>
        <v>0</v>
      </c>
      <c r="MBJ55" s="115">
        <f t="shared" si="1532"/>
        <v>0</v>
      </c>
      <c r="MBK55" s="115">
        <f t="shared" si="1532"/>
        <v>0</v>
      </c>
      <c r="MBL55" s="115">
        <f t="shared" si="1532"/>
        <v>0</v>
      </c>
      <c r="MBM55" s="115">
        <f t="shared" si="1532"/>
        <v>0</v>
      </c>
      <c r="MBN55" s="115">
        <f t="shared" si="1532"/>
        <v>0</v>
      </c>
      <c r="MBO55" s="115">
        <f t="shared" si="1532"/>
        <v>0</v>
      </c>
      <c r="MBP55" s="115">
        <f t="shared" si="1532"/>
        <v>0</v>
      </c>
      <c r="MBQ55" s="115">
        <f t="shared" si="1532"/>
        <v>0</v>
      </c>
      <c r="MBR55" s="95">
        <f t="shared" ref="MBR55:MBR56" si="1533">SUM(MBF55:MBQ55)</f>
        <v>0</v>
      </c>
      <c r="MBS55" s="106" t="s">
        <v>848</v>
      </c>
      <c r="MBT55" s="105">
        <v>9491.7000000000007</v>
      </c>
      <c r="MBU55" s="90">
        <f t="shared" ref="MBU55:MBU56" si="1534">SUM(MBT55/12)</f>
        <v>790.97500000000002</v>
      </c>
      <c r="MBV55" s="115">
        <v>0</v>
      </c>
      <c r="MBW55" s="115">
        <f t="shared" ref="MBW55:MCG56" si="1535">MBV55</f>
        <v>0</v>
      </c>
      <c r="MBX55" s="115">
        <f t="shared" si="1535"/>
        <v>0</v>
      </c>
      <c r="MBY55" s="115">
        <f t="shared" si="1535"/>
        <v>0</v>
      </c>
      <c r="MBZ55" s="115">
        <f t="shared" si="1535"/>
        <v>0</v>
      </c>
      <c r="MCA55" s="115">
        <f t="shared" si="1535"/>
        <v>0</v>
      </c>
      <c r="MCB55" s="115">
        <f t="shared" si="1535"/>
        <v>0</v>
      </c>
      <c r="MCC55" s="115">
        <f t="shared" si="1535"/>
        <v>0</v>
      </c>
      <c r="MCD55" s="115">
        <f t="shared" si="1535"/>
        <v>0</v>
      </c>
      <c r="MCE55" s="115">
        <f t="shared" si="1535"/>
        <v>0</v>
      </c>
      <c r="MCF55" s="115">
        <f t="shared" si="1535"/>
        <v>0</v>
      </c>
      <c r="MCG55" s="115">
        <f t="shared" si="1535"/>
        <v>0</v>
      </c>
      <c r="MCH55" s="95">
        <f t="shared" ref="MCH55:MCH56" si="1536">SUM(MBV55:MCG55)</f>
        <v>0</v>
      </c>
      <c r="MCI55" s="106" t="s">
        <v>848</v>
      </c>
      <c r="MCJ55" s="105">
        <v>9491.7000000000007</v>
      </c>
      <c r="MCK55" s="90">
        <f t="shared" ref="MCK55:MCK56" si="1537">SUM(MCJ55/12)</f>
        <v>790.97500000000002</v>
      </c>
      <c r="MCL55" s="115">
        <v>0</v>
      </c>
      <c r="MCM55" s="115">
        <f t="shared" ref="MCM55:MCW56" si="1538">MCL55</f>
        <v>0</v>
      </c>
      <c r="MCN55" s="115">
        <f t="shared" si="1538"/>
        <v>0</v>
      </c>
      <c r="MCO55" s="115">
        <f t="shared" si="1538"/>
        <v>0</v>
      </c>
      <c r="MCP55" s="115">
        <f t="shared" si="1538"/>
        <v>0</v>
      </c>
      <c r="MCQ55" s="115">
        <f t="shared" si="1538"/>
        <v>0</v>
      </c>
      <c r="MCR55" s="115">
        <f t="shared" si="1538"/>
        <v>0</v>
      </c>
      <c r="MCS55" s="115">
        <f t="shared" si="1538"/>
        <v>0</v>
      </c>
      <c r="MCT55" s="115">
        <f t="shared" si="1538"/>
        <v>0</v>
      </c>
      <c r="MCU55" s="115">
        <f t="shared" si="1538"/>
        <v>0</v>
      </c>
      <c r="MCV55" s="115">
        <f t="shared" si="1538"/>
        <v>0</v>
      </c>
      <c r="MCW55" s="115">
        <f t="shared" si="1538"/>
        <v>0</v>
      </c>
      <c r="MCX55" s="95">
        <f t="shared" ref="MCX55:MCX56" si="1539">SUM(MCL55:MCW55)</f>
        <v>0</v>
      </c>
      <c r="MCY55" s="106" t="s">
        <v>848</v>
      </c>
      <c r="MCZ55" s="105">
        <v>9491.7000000000007</v>
      </c>
      <c r="MDA55" s="90">
        <f t="shared" ref="MDA55:MDA56" si="1540">SUM(MCZ55/12)</f>
        <v>790.97500000000002</v>
      </c>
      <c r="MDB55" s="115">
        <v>0</v>
      </c>
      <c r="MDC55" s="115">
        <f t="shared" ref="MDC55:MDM56" si="1541">MDB55</f>
        <v>0</v>
      </c>
      <c r="MDD55" s="115">
        <f t="shared" si="1541"/>
        <v>0</v>
      </c>
      <c r="MDE55" s="115">
        <f t="shared" si="1541"/>
        <v>0</v>
      </c>
      <c r="MDF55" s="115">
        <f t="shared" si="1541"/>
        <v>0</v>
      </c>
      <c r="MDG55" s="115">
        <f t="shared" si="1541"/>
        <v>0</v>
      </c>
      <c r="MDH55" s="115">
        <f t="shared" si="1541"/>
        <v>0</v>
      </c>
      <c r="MDI55" s="115">
        <f t="shared" si="1541"/>
        <v>0</v>
      </c>
      <c r="MDJ55" s="115">
        <f t="shared" si="1541"/>
        <v>0</v>
      </c>
      <c r="MDK55" s="115">
        <f t="shared" si="1541"/>
        <v>0</v>
      </c>
      <c r="MDL55" s="115">
        <f t="shared" si="1541"/>
        <v>0</v>
      </c>
      <c r="MDM55" s="115">
        <f t="shared" si="1541"/>
        <v>0</v>
      </c>
      <c r="MDN55" s="95">
        <f t="shared" ref="MDN55:MDN56" si="1542">SUM(MDB55:MDM55)</f>
        <v>0</v>
      </c>
      <c r="MDO55" s="106" t="s">
        <v>848</v>
      </c>
      <c r="MDP55" s="105">
        <v>9491.7000000000007</v>
      </c>
      <c r="MDQ55" s="90">
        <f t="shared" ref="MDQ55:MDQ56" si="1543">SUM(MDP55/12)</f>
        <v>790.97500000000002</v>
      </c>
      <c r="MDR55" s="115">
        <v>0</v>
      </c>
      <c r="MDS55" s="115">
        <f t="shared" ref="MDS55:MEC56" si="1544">MDR55</f>
        <v>0</v>
      </c>
      <c r="MDT55" s="115">
        <f t="shared" si="1544"/>
        <v>0</v>
      </c>
      <c r="MDU55" s="115">
        <f t="shared" si="1544"/>
        <v>0</v>
      </c>
      <c r="MDV55" s="115">
        <f t="shared" si="1544"/>
        <v>0</v>
      </c>
      <c r="MDW55" s="115">
        <f t="shared" si="1544"/>
        <v>0</v>
      </c>
      <c r="MDX55" s="115">
        <f t="shared" si="1544"/>
        <v>0</v>
      </c>
      <c r="MDY55" s="115">
        <f t="shared" si="1544"/>
        <v>0</v>
      </c>
      <c r="MDZ55" s="115">
        <f t="shared" si="1544"/>
        <v>0</v>
      </c>
      <c r="MEA55" s="115">
        <f t="shared" si="1544"/>
        <v>0</v>
      </c>
      <c r="MEB55" s="115">
        <f t="shared" si="1544"/>
        <v>0</v>
      </c>
      <c r="MEC55" s="115">
        <f t="shared" si="1544"/>
        <v>0</v>
      </c>
      <c r="MED55" s="95">
        <f t="shared" ref="MED55:MED56" si="1545">SUM(MDR55:MEC55)</f>
        <v>0</v>
      </c>
      <c r="MEE55" s="106" t="s">
        <v>848</v>
      </c>
      <c r="MEF55" s="105">
        <v>9491.7000000000007</v>
      </c>
      <c r="MEG55" s="90">
        <f t="shared" ref="MEG55:MEG56" si="1546">SUM(MEF55/12)</f>
        <v>790.97500000000002</v>
      </c>
      <c r="MEH55" s="115">
        <v>0</v>
      </c>
      <c r="MEI55" s="115">
        <f t="shared" ref="MEI55:MES56" si="1547">MEH55</f>
        <v>0</v>
      </c>
      <c r="MEJ55" s="115">
        <f t="shared" si="1547"/>
        <v>0</v>
      </c>
      <c r="MEK55" s="115">
        <f t="shared" si="1547"/>
        <v>0</v>
      </c>
      <c r="MEL55" s="115">
        <f t="shared" si="1547"/>
        <v>0</v>
      </c>
      <c r="MEM55" s="115">
        <f t="shared" si="1547"/>
        <v>0</v>
      </c>
      <c r="MEN55" s="115">
        <f t="shared" si="1547"/>
        <v>0</v>
      </c>
      <c r="MEO55" s="115">
        <f t="shared" si="1547"/>
        <v>0</v>
      </c>
      <c r="MEP55" s="115">
        <f t="shared" si="1547"/>
        <v>0</v>
      </c>
      <c r="MEQ55" s="115">
        <f t="shared" si="1547"/>
        <v>0</v>
      </c>
      <c r="MER55" s="115">
        <f t="shared" si="1547"/>
        <v>0</v>
      </c>
      <c r="MES55" s="115">
        <f t="shared" si="1547"/>
        <v>0</v>
      </c>
      <c r="MET55" s="95">
        <f t="shared" ref="MET55:MET56" si="1548">SUM(MEH55:MES55)</f>
        <v>0</v>
      </c>
      <c r="MEU55" s="106" t="s">
        <v>848</v>
      </c>
      <c r="MEV55" s="105">
        <v>9491.7000000000007</v>
      </c>
      <c r="MEW55" s="90">
        <f t="shared" ref="MEW55:MEW56" si="1549">SUM(MEV55/12)</f>
        <v>790.97500000000002</v>
      </c>
      <c r="MEX55" s="115">
        <v>0</v>
      </c>
      <c r="MEY55" s="115">
        <f t="shared" ref="MEY55:MFI56" si="1550">MEX55</f>
        <v>0</v>
      </c>
      <c r="MEZ55" s="115">
        <f t="shared" si="1550"/>
        <v>0</v>
      </c>
      <c r="MFA55" s="115">
        <f t="shared" si="1550"/>
        <v>0</v>
      </c>
      <c r="MFB55" s="115">
        <f t="shared" si="1550"/>
        <v>0</v>
      </c>
      <c r="MFC55" s="115">
        <f t="shared" si="1550"/>
        <v>0</v>
      </c>
      <c r="MFD55" s="115">
        <f t="shared" si="1550"/>
        <v>0</v>
      </c>
      <c r="MFE55" s="115">
        <f t="shared" si="1550"/>
        <v>0</v>
      </c>
      <c r="MFF55" s="115">
        <f t="shared" si="1550"/>
        <v>0</v>
      </c>
      <c r="MFG55" s="115">
        <f t="shared" si="1550"/>
        <v>0</v>
      </c>
      <c r="MFH55" s="115">
        <f t="shared" si="1550"/>
        <v>0</v>
      </c>
      <c r="MFI55" s="115">
        <f t="shared" si="1550"/>
        <v>0</v>
      </c>
      <c r="MFJ55" s="95">
        <f t="shared" ref="MFJ55:MFJ56" si="1551">SUM(MEX55:MFI55)</f>
        <v>0</v>
      </c>
      <c r="MFK55" s="106" t="s">
        <v>848</v>
      </c>
      <c r="MFL55" s="105">
        <v>9491.7000000000007</v>
      </c>
      <c r="MFM55" s="90">
        <f t="shared" ref="MFM55:MFM56" si="1552">SUM(MFL55/12)</f>
        <v>790.97500000000002</v>
      </c>
      <c r="MFN55" s="115">
        <v>0</v>
      </c>
      <c r="MFO55" s="115">
        <f t="shared" ref="MFO55:MFY56" si="1553">MFN55</f>
        <v>0</v>
      </c>
      <c r="MFP55" s="115">
        <f t="shared" si="1553"/>
        <v>0</v>
      </c>
      <c r="MFQ55" s="115">
        <f t="shared" si="1553"/>
        <v>0</v>
      </c>
      <c r="MFR55" s="115">
        <f t="shared" si="1553"/>
        <v>0</v>
      </c>
      <c r="MFS55" s="115">
        <f t="shared" si="1553"/>
        <v>0</v>
      </c>
      <c r="MFT55" s="115">
        <f t="shared" si="1553"/>
        <v>0</v>
      </c>
      <c r="MFU55" s="115">
        <f t="shared" si="1553"/>
        <v>0</v>
      </c>
      <c r="MFV55" s="115">
        <f t="shared" si="1553"/>
        <v>0</v>
      </c>
      <c r="MFW55" s="115">
        <f t="shared" si="1553"/>
        <v>0</v>
      </c>
      <c r="MFX55" s="115">
        <f t="shared" si="1553"/>
        <v>0</v>
      </c>
      <c r="MFY55" s="115">
        <f t="shared" si="1553"/>
        <v>0</v>
      </c>
      <c r="MFZ55" s="95">
        <f t="shared" ref="MFZ55:MFZ56" si="1554">SUM(MFN55:MFY55)</f>
        <v>0</v>
      </c>
      <c r="MGA55" s="106" t="s">
        <v>848</v>
      </c>
      <c r="MGB55" s="105">
        <v>9491.7000000000007</v>
      </c>
      <c r="MGC55" s="90">
        <f t="shared" ref="MGC55:MGC56" si="1555">SUM(MGB55/12)</f>
        <v>790.97500000000002</v>
      </c>
      <c r="MGD55" s="115">
        <v>0</v>
      </c>
      <c r="MGE55" s="115">
        <f t="shared" ref="MGE55:MGO56" si="1556">MGD55</f>
        <v>0</v>
      </c>
      <c r="MGF55" s="115">
        <f t="shared" si="1556"/>
        <v>0</v>
      </c>
      <c r="MGG55" s="115">
        <f t="shared" si="1556"/>
        <v>0</v>
      </c>
      <c r="MGH55" s="115">
        <f t="shared" si="1556"/>
        <v>0</v>
      </c>
      <c r="MGI55" s="115">
        <f t="shared" si="1556"/>
        <v>0</v>
      </c>
      <c r="MGJ55" s="115">
        <f t="shared" si="1556"/>
        <v>0</v>
      </c>
      <c r="MGK55" s="115">
        <f t="shared" si="1556"/>
        <v>0</v>
      </c>
      <c r="MGL55" s="115">
        <f t="shared" si="1556"/>
        <v>0</v>
      </c>
      <c r="MGM55" s="115">
        <f t="shared" si="1556"/>
        <v>0</v>
      </c>
      <c r="MGN55" s="115">
        <f t="shared" si="1556"/>
        <v>0</v>
      </c>
      <c r="MGO55" s="115">
        <f t="shared" si="1556"/>
        <v>0</v>
      </c>
      <c r="MGP55" s="95">
        <f t="shared" ref="MGP55:MGP56" si="1557">SUM(MGD55:MGO55)</f>
        <v>0</v>
      </c>
      <c r="MGQ55" s="106" t="s">
        <v>848</v>
      </c>
      <c r="MGR55" s="105">
        <v>9491.7000000000007</v>
      </c>
      <c r="MGS55" s="90">
        <f t="shared" ref="MGS55:MGS56" si="1558">SUM(MGR55/12)</f>
        <v>790.97500000000002</v>
      </c>
      <c r="MGT55" s="115">
        <v>0</v>
      </c>
      <c r="MGU55" s="115">
        <f t="shared" ref="MGU55:MHE56" si="1559">MGT55</f>
        <v>0</v>
      </c>
      <c r="MGV55" s="115">
        <f t="shared" si="1559"/>
        <v>0</v>
      </c>
      <c r="MGW55" s="115">
        <f t="shared" si="1559"/>
        <v>0</v>
      </c>
      <c r="MGX55" s="115">
        <f t="shared" si="1559"/>
        <v>0</v>
      </c>
      <c r="MGY55" s="115">
        <f t="shared" si="1559"/>
        <v>0</v>
      </c>
      <c r="MGZ55" s="115">
        <f t="shared" si="1559"/>
        <v>0</v>
      </c>
      <c r="MHA55" s="115">
        <f t="shared" si="1559"/>
        <v>0</v>
      </c>
      <c r="MHB55" s="115">
        <f t="shared" si="1559"/>
        <v>0</v>
      </c>
      <c r="MHC55" s="115">
        <f t="shared" si="1559"/>
        <v>0</v>
      </c>
      <c r="MHD55" s="115">
        <f t="shared" si="1559"/>
        <v>0</v>
      </c>
      <c r="MHE55" s="115">
        <f t="shared" si="1559"/>
        <v>0</v>
      </c>
      <c r="MHF55" s="95">
        <f t="shared" ref="MHF55:MHF56" si="1560">SUM(MGT55:MHE55)</f>
        <v>0</v>
      </c>
      <c r="MHG55" s="106" t="s">
        <v>848</v>
      </c>
      <c r="MHH55" s="105">
        <v>9491.7000000000007</v>
      </c>
      <c r="MHI55" s="90">
        <f t="shared" ref="MHI55:MHI56" si="1561">SUM(MHH55/12)</f>
        <v>790.97500000000002</v>
      </c>
      <c r="MHJ55" s="115">
        <v>0</v>
      </c>
      <c r="MHK55" s="115">
        <f t="shared" ref="MHK55:MHU56" si="1562">MHJ55</f>
        <v>0</v>
      </c>
      <c r="MHL55" s="115">
        <f t="shared" si="1562"/>
        <v>0</v>
      </c>
      <c r="MHM55" s="115">
        <f t="shared" si="1562"/>
        <v>0</v>
      </c>
      <c r="MHN55" s="115">
        <f t="shared" si="1562"/>
        <v>0</v>
      </c>
      <c r="MHO55" s="115">
        <f t="shared" si="1562"/>
        <v>0</v>
      </c>
      <c r="MHP55" s="115">
        <f t="shared" si="1562"/>
        <v>0</v>
      </c>
      <c r="MHQ55" s="115">
        <f t="shared" si="1562"/>
        <v>0</v>
      </c>
      <c r="MHR55" s="115">
        <f t="shared" si="1562"/>
        <v>0</v>
      </c>
      <c r="MHS55" s="115">
        <f t="shared" si="1562"/>
        <v>0</v>
      </c>
      <c r="MHT55" s="115">
        <f t="shared" si="1562"/>
        <v>0</v>
      </c>
      <c r="MHU55" s="115">
        <f t="shared" si="1562"/>
        <v>0</v>
      </c>
      <c r="MHV55" s="95">
        <f t="shared" ref="MHV55:MHV56" si="1563">SUM(MHJ55:MHU55)</f>
        <v>0</v>
      </c>
      <c r="MHW55" s="106" t="s">
        <v>848</v>
      </c>
      <c r="MHX55" s="105">
        <v>9491.7000000000007</v>
      </c>
      <c r="MHY55" s="90">
        <f t="shared" ref="MHY55:MHY56" si="1564">SUM(MHX55/12)</f>
        <v>790.97500000000002</v>
      </c>
      <c r="MHZ55" s="115">
        <v>0</v>
      </c>
      <c r="MIA55" s="115">
        <f t="shared" ref="MIA55:MIK56" si="1565">MHZ55</f>
        <v>0</v>
      </c>
      <c r="MIB55" s="115">
        <f t="shared" si="1565"/>
        <v>0</v>
      </c>
      <c r="MIC55" s="115">
        <f t="shared" si="1565"/>
        <v>0</v>
      </c>
      <c r="MID55" s="115">
        <f t="shared" si="1565"/>
        <v>0</v>
      </c>
      <c r="MIE55" s="115">
        <f t="shared" si="1565"/>
        <v>0</v>
      </c>
      <c r="MIF55" s="115">
        <f t="shared" si="1565"/>
        <v>0</v>
      </c>
      <c r="MIG55" s="115">
        <f t="shared" si="1565"/>
        <v>0</v>
      </c>
      <c r="MIH55" s="115">
        <f t="shared" si="1565"/>
        <v>0</v>
      </c>
      <c r="MII55" s="115">
        <f t="shared" si="1565"/>
        <v>0</v>
      </c>
      <c r="MIJ55" s="115">
        <f t="shared" si="1565"/>
        <v>0</v>
      </c>
      <c r="MIK55" s="115">
        <f t="shared" si="1565"/>
        <v>0</v>
      </c>
      <c r="MIL55" s="95">
        <f t="shared" ref="MIL55:MIL56" si="1566">SUM(MHZ55:MIK55)</f>
        <v>0</v>
      </c>
      <c r="MIM55" s="106" t="s">
        <v>848</v>
      </c>
      <c r="MIN55" s="105">
        <v>9491.7000000000007</v>
      </c>
      <c r="MIO55" s="90">
        <f t="shared" ref="MIO55:MIO56" si="1567">SUM(MIN55/12)</f>
        <v>790.97500000000002</v>
      </c>
      <c r="MIP55" s="115">
        <v>0</v>
      </c>
      <c r="MIQ55" s="115">
        <f t="shared" ref="MIQ55:MJA56" si="1568">MIP55</f>
        <v>0</v>
      </c>
      <c r="MIR55" s="115">
        <f t="shared" si="1568"/>
        <v>0</v>
      </c>
      <c r="MIS55" s="115">
        <f t="shared" si="1568"/>
        <v>0</v>
      </c>
      <c r="MIT55" s="115">
        <f t="shared" si="1568"/>
        <v>0</v>
      </c>
      <c r="MIU55" s="115">
        <f t="shared" si="1568"/>
        <v>0</v>
      </c>
      <c r="MIV55" s="115">
        <f t="shared" si="1568"/>
        <v>0</v>
      </c>
      <c r="MIW55" s="115">
        <f t="shared" si="1568"/>
        <v>0</v>
      </c>
      <c r="MIX55" s="115">
        <f t="shared" si="1568"/>
        <v>0</v>
      </c>
      <c r="MIY55" s="115">
        <f t="shared" si="1568"/>
        <v>0</v>
      </c>
      <c r="MIZ55" s="115">
        <f t="shared" si="1568"/>
        <v>0</v>
      </c>
      <c r="MJA55" s="115">
        <f t="shared" si="1568"/>
        <v>0</v>
      </c>
      <c r="MJB55" s="95">
        <f t="shared" ref="MJB55:MJB56" si="1569">SUM(MIP55:MJA55)</f>
        <v>0</v>
      </c>
      <c r="MJC55" s="106" t="s">
        <v>848</v>
      </c>
      <c r="MJD55" s="105">
        <v>9491.7000000000007</v>
      </c>
      <c r="MJE55" s="90">
        <f t="shared" ref="MJE55:MJE56" si="1570">SUM(MJD55/12)</f>
        <v>790.97500000000002</v>
      </c>
      <c r="MJF55" s="115">
        <v>0</v>
      </c>
      <c r="MJG55" s="115">
        <f t="shared" ref="MJG55:MJQ56" si="1571">MJF55</f>
        <v>0</v>
      </c>
      <c r="MJH55" s="115">
        <f t="shared" si="1571"/>
        <v>0</v>
      </c>
      <c r="MJI55" s="115">
        <f t="shared" si="1571"/>
        <v>0</v>
      </c>
      <c r="MJJ55" s="115">
        <f t="shared" si="1571"/>
        <v>0</v>
      </c>
      <c r="MJK55" s="115">
        <f t="shared" si="1571"/>
        <v>0</v>
      </c>
      <c r="MJL55" s="115">
        <f t="shared" si="1571"/>
        <v>0</v>
      </c>
      <c r="MJM55" s="115">
        <f t="shared" si="1571"/>
        <v>0</v>
      </c>
      <c r="MJN55" s="115">
        <f t="shared" si="1571"/>
        <v>0</v>
      </c>
      <c r="MJO55" s="115">
        <f t="shared" si="1571"/>
        <v>0</v>
      </c>
      <c r="MJP55" s="115">
        <f t="shared" si="1571"/>
        <v>0</v>
      </c>
      <c r="MJQ55" s="115">
        <f t="shared" si="1571"/>
        <v>0</v>
      </c>
      <c r="MJR55" s="95">
        <f t="shared" ref="MJR55:MJR56" si="1572">SUM(MJF55:MJQ55)</f>
        <v>0</v>
      </c>
      <c r="MJS55" s="106" t="s">
        <v>848</v>
      </c>
      <c r="MJT55" s="105">
        <v>9491.7000000000007</v>
      </c>
      <c r="MJU55" s="90">
        <f t="shared" ref="MJU55:MJU56" si="1573">SUM(MJT55/12)</f>
        <v>790.97500000000002</v>
      </c>
      <c r="MJV55" s="115">
        <v>0</v>
      </c>
      <c r="MJW55" s="115">
        <f t="shared" ref="MJW55:MKG56" si="1574">MJV55</f>
        <v>0</v>
      </c>
      <c r="MJX55" s="115">
        <f t="shared" si="1574"/>
        <v>0</v>
      </c>
      <c r="MJY55" s="115">
        <f t="shared" si="1574"/>
        <v>0</v>
      </c>
      <c r="MJZ55" s="115">
        <f t="shared" si="1574"/>
        <v>0</v>
      </c>
      <c r="MKA55" s="115">
        <f t="shared" si="1574"/>
        <v>0</v>
      </c>
      <c r="MKB55" s="115">
        <f t="shared" si="1574"/>
        <v>0</v>
      </c>
      <c r="MKC55" s="115">
        <f t="shared" si="1574"/>
        <v>0</v>
      </c>
      <c r="MKD55" s="115">
        <f t="shared" si="1574"/>
        <v>0</v>
      </c>
      <c r="MKE55" s="115">
        <f t="shared" si="1574"/>
        <v>0</v>
      </c>
      <c r="MKF55" s="115">
        <f t="shared" si="1574"/>
        <v>0</v>
      </c>
      <c r="MKG55" s="115">
        <f t="shared" si="1574"/>
        <v>0</v>
      </c>
      <c r="MKH55" s="95">
        <f t="shared" ref="MKH55:MKH56" si="1575">SUM(MJV55:MKG55)</f>
        <v>0</v>
      </c>
      <c r="MKI55" s="106" t="s">
        <v>848</v>
      </c>
      <c r="MKJ55" s="105">
        <v>9491.7000000000007</v>
      </c>
      <c r="MKK55" s="90">
        <f t="shared" ref="MKK55:MKK56" si="1576">SUM(MKJ55/12)</f>
        <v>790.97500000000002</v>
      </c>
      <c r="MKL55" s="115">
        <v>0</v>
      </c>
      <c r="MKM55" s="115">
        <f t="shared" ref="MKM55:MKW56" si="1577">MKL55</f>
        <v>0</v>
      </c>
      <c r="MKN55" s="115">
        <f t="shared" si="1577"/>
        <v>0</v>
      </c>
      <c r="MKO55" s="115">
        <f t="shared" si="1577"/>
        <v>0</v>
      </c>
      <c r="MKP55" s="115">
        <f t="shared" si="1577"/>
        <v>0</v>
      </c>
      <c r="MKQ55" s="115">
        <f t="shared" si="1577"/>
        <v>0</v>
      </c>
      <c r="MKR55" s="115">
        <f t="shared" si="1577"/>
        <v>0</v>
      </c>
      <c r="MKS55" s="115">
        <f t="shared" si="1577"/>
        <v>0</v>
      </c>
      <c r="MKT55" s="115">
        <f t="shared" si="1577"/>
        <v>0</v>
      </c>
      <c r="MKU55" s="115">
        <f t="shared" si="1577"/>
        <v>0</v>
      </c>
      <c r="MKV55" s="115">
        <f t="shared" si="1577"/>
        <v>0</v>
      </c>
      <c r="MKW55" s="115">
        <f t="shared" si="1577"/>
        <v>0</v>
      </c>
      <c r="MKX55" s="95">
        <f t="shared" ref="MKX55:MKX56" si="1578">SUM(MKL55:MKW55)</f>
        <v>0</v>
      </c>
      <c r="MKY55" s="106" t="s">
        <v>848</v>
      </c>
      <c r="MKZ55" s="105">
        <v>9491.7000000000007</v>
      </c>
      <c r="MLA55" s="90">
        <f t="shared" ref="MLA55:MLA56" si="1579">SUM(MKZ55/12)</f>
        <v>790.97500000000002</v>
      </c>
      <c r="MLB55" s="115">
        <v>0</v>
      </c>
      <c r="MLC55" s="115">
        <f t="shared" ref="MLC55:MLM56" si="1580">MLB55</f>
        <v>0</v>
      </c>
      <c r="MLD55" s="115">
        <f t="shared" si="1580"/>
        <v>0</v>
      </c>
      <c r="MLE55" s="115">
        <f t="shared" si="1580"/>
        <v>0</v>
      </c>
      <c r="MLF55" s="115">
        <f t="shared" si="1580"/>
        <v>0</v>
      </c>
      <c r="MLG55" s="115">
        <f t="shared" si="1580"/>
        <v>0</v>
      </c>
      <c r="MLH55" s="115">
        <f t="shared" si="1580"/>
        <v>0</v>
      </c>
      <c r="MLI55" s="115">
        <f t="shared" si="1580"/>
        <v>0</v>
      </c>
      <c r="MLJ55" s="115">
        <f t="shared" si="1580"/>
        <v>0</v>
      </c>
      <c r="MLK55" s="115">
        <f t="shared" si="1580"/>
        <v>0</v>
      </c>
      <c r="MLL55" s="115">
        <f t="shared" si="1580"/>
        <v>0</v>
      </c>
      <c r="MLM55" s="115">
        <f t="shared" si="1580"/>
        <v>0</v>
      </c>
      <c r="MLN55" s="95">
        <f t="shared" ref="MLN55:MLN56" si="1581">SUM(MLB55:MLM55)</f>
        <v>0</v>
      </c>
      <c r="MLO55" s="106" t="s">
        <v>848</v>
      </c>
      <c r="MLP55" s="105">
        <v>9491.7000000000007</v>
      </c>
      <c r="MLQ55" s="90">
        <f t="shared" ref="MLQ55:MLQ56" si="1582">SUM(MLP55/12)</f>
        <v>790.97500000000002</v>
      </c>
      <c r="MLR55" s="115">
        <v>0</v>
      </c>
      <c r="MLS55" s="115">
        <f t="shared" ref="MLS55:MMC56" si="1583">MLR55</f>
        <v>0</v>
      </c>
      <c r="MLT55" s="115">
        <f t="shared" si="1583"/>
        <v>0</v>
      </c>
      <c r="MLU55" s="115">
        <f t="shared" si="1583"/>
        <v>0</v>
      </c>
      <c r="MLV55" s="115">
        <f t="shared" si="1583"/>
        <v>0</v>
      </c>
      <c r="MLW55" s="115">
        <f t="shared" si="1583"/>
        <v>0</v>
      </c>
      <c r="MLX55" s="115">
        <f t="shared" si="1583"/>
        <v>0</v>
      </c>
      <c r="MLY55" s="115">
        <f t="shared" si="1583"/>
        <v>0</v>
      </c>
      <c r="MLZ55" s="115">
        <f t="shared" si="1583"/>
        <v>0</v>
      </c>
      <c r="MMA55" s="115">
        <f t="shared" si="1583"/>
        <v>0</v>
      </c>
      <c r="MMB55" s="115">
        <f t="shared" si="1583"/>
        <v>0</v>
      </c>
      <c r="MMC55" s="115">
        <f t="shared" si="1583"/>
        <v>0</v>
      </c>
      <c r="MMD55" s="95">
        <f t="shared" ref="MMD55:MMD56" si="1584">SUM(MLR55:MMC55)</f>
        <v>0</v>
      </c>
      <c r="MME55" s="106" t="s">
        <v>848</v>
      </c>
      <c r="MMF55" s="105">
        <v>9491.7000000000007</v>
      </c>
      <c r="MMG55" s="90">
        <f t="shared" ref="MMG55:MMG56" si="1585">SUM(MMF55/12)</f>
        <v>790.97500000000002</v>
      </c>
      <c r="MMH55" s="115">
        <v>0</v>
      </c>
      <c r="MMI55" s="115">
        <f t="shared" ref="MMI55:MMS56" si="1586">MMH55</f>
        <v>0</v>
      </c>
      <c r="MMJ55" s="115">
        <f t="shared" si="1586"/>
        <v>0</v>
      </c>
      <c r="MMK55" s="115">
        <f t="shared" si="1586"/>
        <v>0</v>
      </c>
      <c r="MML55" s="115">
        <f t="shared" si="1586"/>
        <v>0</v>
      </c>
      <c r="MMM55" s="115">
        <f t="shared" si="1586"/>
        <v>0</v>
      </c>
      <c r="MMN55" s="115">
        <f t="shared" si="1586"/>
        <v>0</v>
      </c>
      <c r="MMO55" s="115">
        <f t="shared" si="1586"/>
        <v>0</v>
      </c>
      <c r="MMP55" s="115">
        <f t="shared" si="1586"/>
        <v>0</v>
      </c>
      <c r="MMQ55" s="115">
        <f t="shared" si="1586"/>
        <v>0</v>
      </c>
      <c r="MMR55" s="115">
        <f t="shared" si="1586"/>
        <v>0</v>
      </c>
      <c r="MMS55" s="115">
        <f t="shared" si="1586"/>
        <v>0</v>
      </c>
      <c r="MMT55" s="95">
        <f t="shared" ref="MMT55:MMT56" si="1587">SUM(MMH55:MMS55)</f>
        <v>0</v>
      </c>
      <c r="MMU55" s="106" t="s">
        <v>848</v>
      </c>
      <c r="MMV55" s="105">
        <v>9491.7000000000007</v>
      </c>
      <c r="MMW55" s="90">
        <f t="shared" ref="MMW55:MMW56" si="1588">SUM(MMV55/12)</f>
        <v>790.97500000000002</v>
      </c>
      <c r="MMX55" s="115">
        <v>0</v>
      </c>
      <c r="MMY55" s="115">
        <f t="shared" ref="MMY55:MNI56" si="1589">MMX55</f>
        <v>0</v>
      </c>
      <c r="MMZ55" s="115">
        <f t="shared" si="1589"/>
        <v>0</v>
      </c>
      <c r="MNA55" s="115">
        <f t="shared" si="1589"/>
        <v>0</v>
      </c>
      <c r="MNB55" s="115">
        <f t="shared" si="1589"/>
        <v>0</v>
      </c>
      <c r="MNC55" s="115">
        <f t="shared" si="1589"/>
        <v>0</v>
      </c>
      <c r="MND55" s="115">
        <f t="shared" si="1589"/>
        <v>0</v>
      </c>
      <c r="MNE55" s="115">
        <f t="shared" si="1589"/>
        <v>0</v>
      </c>
      <c r="MNF55" s="115">
        <f t="shared" si="1589"/>
        <v>0</v>
      </c>
      <c r="MNG55" s="115">
        <f t="shared" si="1589"/>
        <v>0</v>
      </c>
      <c r="MNH55" s="115">
        <f t="shared" si="1589"/>
        <v>0</v>
      </c>
      <c r="MNI55" s="115">
        <f t="shared" si="1589"/>
        <v>0</v>
      </c>
      <c r="MNJ55" s="95">
        <f t="shared" ref="MNJ55:MNJ56" si="1590">SUM(MMX55:MNI55)</f>
        <v>0</v>
      </c>
      <c r="MNK55" s="106" t="s">
        <v>848</v>
      </c>
      <c r="MNL55" s="105">
        <v>9491.7000000000007</v>
      </c>
      <c r="MNM55" s="90">
        <f t="shared" ref="MNM55:MNM56" si="1591">SUM(MNL55/12)</f>
        <v>790.97500000000002</v>
      </c>
      <c r="MNN55" s="115">
        <v>0</v>
      </c>
      <c r="MNO55" s="115">
        <f t="shared" ref="MNO55:MNY56" si="1592">MNN55</f>
        <v>0</v>
      </c>
      <c r="MNP55" s="115">
        <f t="shared" si="1592"/>
        <v>0</v>
      </c>
      <c r="MNQ55" s="115">
        <f t="shared" si="1592"/>
        <v>0</v>
      </c>
      <c r="MNR55" s="115">
        <f t="shared" si="1592"/>
        <v>0</v>
      </c>
      <c r="MNS55" s="115">
        <f t="shared" si="1592"/>
        <v>0</v>
      </c>
      <c r="MNT55" s="115">
        <f t="shared" si="1592"/>
        <v>0</v>
      </c>
      <c r="MNU55" s="115">
        <f t="shared" si="1592"/>
        <v>0</v>
      </c>
      <c r="MNV55" s="115">
        <f t="shared" si="1592"/>
        <v>0</v>
      </c>
      <c r="MNW55" s="115">
        <f t="shared" si="1592"/>
        <v>0</v>
      </c>
      <c r="MNX55" s="115">
        <f t="shared" si="1592"/>
        <v>0</v>
      </c>
      <c r="MNY55" s="115">
        <f t="shared" si="1592"/>
        <v>0</v>
      </c>
      <c r="MNZ55" s="95">
        <f t="shared" ref="MNZ55:MNZ56" si="1593">SUM(MNN55:MNY55)</f>
        <v>0</v>
      </c>
      <c r="MOA55" s="106" t="s">
        <v>848</v>
      </c>
      <c r="MOB55" s="105">
        <v>9491.7000000000007</v>
      </c>
      <c r="MOC55" s="90">
        <f t="shared" ref="MOC55:MOC56" si="1594">SUM(MOB55/12)</f>
        <v>790.97500000000002</v>
      </c>
      <c r="MOD55" s="115">
        <v>0</v>
      </c>
      <c r="MOE55" s="115">
        <f t="shared" ref="MOE55:MOO56" si="1595">MOD55</f>
        <v>0</v>
      </c>
      <c r="MOF55" s="115">
        <f t="shared" si="1595"/>
        <v>0</v>
      </c>
      <c r="MOG55" s="115">
        <f t="shared" si="1595"/>
        <v>0</v>
      </c>
      <c r="MOH55" s="115">
        <f t="shared" si="1595"/>
        <v>0</v>
      </c>
      <c r="MOI55" s="115">
        <f t="shared" si="1595"/>
        <v>0</v>
      </c>
      <c r="MOJ55" s="115">
        <f t="shared" si="1595"/>
        <v>0</v>
      </c>
      <c r="MOK55" s="115">
        <f t="shared" si="1595"/>
        <v>0</v>
      </c>
      <c r="MOL55" s="115">
        <f t="shared" si="1595"/>
        <v>0</v>
      </c>
      <c r="MOM55" s="115">
        <f t="shared" si="1595"/>
        <v>0</v>
      </c>
      <c r="MON55" s="115">
        <f t="shared" si="1595"/>
        <v>0</v>
      </c>
      <c r="MOO55" s="115">
        <f t="shared" si="1595"/>
        <v>0</v>
      </c>
      <c r="MOP55" s="95">
        <f t="shared" ref="MOP55:MOP56" si="1596">SUM(MOD55:MOO55)</f>
        <v>0</v>
      </c>
      <c r="MOQ55" s="106" t="s">
        <v>848</v>
      </c>
      <c r="MOR55" s="105">
        <v>9491.7000000000007</v>
      </c>
      <c r="MOS55" s="90">
        <f t="shared" ref="MOS55:MOS56" si="1597">SUM(MOR55/12)</f>
        <v>790.97500000000002</v>
      </c>
      <c r="MOT55" s="115">
        <v>0</v>
      </c>
      <c r="MOU55" s="115">
        <f t="shared" ref="MOU55:MPE56" si="1598">MOT55</f>
        <v>0</v>
      </c>
      <c r="MOV55" s="115">
        <f t="shared" si="1598"/>
        <v>0</v>
      </c>
      <c r="MOW55" s="115">
        <f t="shared" si="1598"/>
        <v>0</v>
      </c>
      <c r="MOX55" s="115">
        <f t="shared" si="1598"/>
        <v>0</v>
      </c>
      <c r="MOY55" s="115">
        <f t="shared" si="1598"/>
        <v>0</v>
      </c>
      <c r="MOZ55" s="115">
        <f t="shared" si="1598"/>
        <v>0</v>
      </c>
      <c r="MPA55" s="115">
        <f t="shared" si="1598"/>
        <v>0</v>
      </c>
      <c r="MPB55" s="115">
        <f t="shared" si="1598"/>
        <v>0</v>
      </c>
      <c r="MPC55" s="115">
        <f t="shared" si="1598"/>
        <v>0</v>
      </c>
      <c r="MPD55" s="115">
        <f t="shared" si="1598"/>
        <v>0</v>
      </c>
      <c r="MPE55" s="115">
        <f t="shared" si="1598"/>
        <v>0</v>
      </c>
      <c r="MPF55" s="95">
        <f t="shared" ref="MPF55:MPF56" si="1599">SUM(MOT55:MPE55)</f>
        <v>0</v>
      </c>
      <c r="MPG55" s="106" t="s">
        <v>848</v>
      </c>
      <c r="MPH55" s="105">
        <v>9491.7000000000007</v>
      </c>
      <c r="MPI55" s="90">
        <f t="shared" ref="MPI55:MPI56" si="1600">SUM(MPH55/12)</f>
        <v>790.97500000000002</v>
      </c>
      <c r="MPJ55" s="115">
        <v>0</v>
      </c>
      <c r="MPK55" s="115">
        <f t="shared" ref="MPK55:MPU56" si="1601">MPJ55</f>
        <v>0</v>
      </c>
      <c r="MPL55" s="115">
        <f t="shared" si="1601"/>
        <v>0</v>
      </c>
      <c r="MPM55" s="115">
        <f t="shared" si="1601"/>
        <v>0</v>
      </c>
      <c r="MPN55" s="115">
        <f t="shared" si="1601"/>
        <v>0</v>
      </c>
      <c r="MPO55" s="115">
        <f t="shared" si="1601"/>
        <v>0</v>
      </c>
      <c r="MPP55" s="115">
        <f t="shared" si="1601"/>
        <v>0</v>
      </c>
      <c r="MPQ55" s="115">
        <f t="shared" si="1601"/>
        <v>0</v>
      </c>
      <c r="MPR55" s="115">
        <f t="shared" si="1601"/>
        <v>0</v>
      </c>
      <c r="MPS55" s="115">
        <f t="shared" si="1601"/>
        <v>0</v>
      </c>
      <c r="MPT55" s="115">
        <f t="shared" si="1601"/>
        <v>0</v>
      </c>
      <c r="MPU55" s="115">
        <f t="shared" si="1601"/>
        <v>0</v>
      </c>
      <c r="MPV55" s="95">
        <f t="shared" ref="MPV55:MPV56" si="1602">SUM(MPJ55:MPU55)</f>
        <v>0</v>
      </c>
      <c r="MPW55" s="106" t="s">
        <v>848</v>
      </c>
      <c r="MPX55" s="105">
        <v>9491.7000000000007</v>
      </c>
      <c r="MPY55" s="90">
        <f t="shared" ref="MPY55:MPY56" si="1603">SUM(MPX55/12)</f>
        <v>790.97500000000002</v>
      </c>
      <c r="MPZ55" s="115">
        <v>0</v>
      </c>
      <c r="MQA55" s="115">
        <f t="shared" ref="MQA55:MQK56" si="1604">MPZ55</f>
        <v>0</v>
      </c>
      <c r="MQB55" s="115">
        <f t="shared" si="1604"/>
        <v>0</v>
      </c>
      <c r="MQC55" s="115">
        <f t="shared" si="1604"/>
        <v>0</v>
      </c>
      <c r="MQD55" s="115">
        <f t="shared" si="1604"/>
        <v>0</v>
      </c>
      <c r="MQE55" s="115">
        <f t="shared" si="1604"/>
        <v>0</v>
      </c>
      <c r="MQF55" s="115">
        <f t="shared" si="1604"/>
        <v>0</v>
      </c>
      <c r="MQG55" s="115">
        <f t="shared" si="1604"/>
        <v>0</v>
      </c>
      <c r="MQH55" s="115">
        <f t="shared" si="1604"/>
        <v>0</v>
      </c>
      <c r="MQI55" s="115">
        <f t="shared" si="1604"/>
        <v>0</v>
      </c>
      <c r="MQJ55" s="115">
        <f t="shared" si="1604"/>
        <v>0</v>
      </c>
      <c r="MQK55" s="115">
        <f t="shared" si="1604"/>
        <v>0</v>
      </c>
      <c r="MQL55" s="95">
        <f t="shared" ref="MQL55:MQL56" si="1605">SUM(MPZ55:MQK55)</f>
        <v>0</v>
      </c>
      <c r="MQM55" s="106" t="s">
        <v>848</v>
      </c>
      <c r="MQN55" s="105">
        <v>9491.7000000000007</v>
      </c>
      <c r="MQO55" s="90">
        <f t="shared" ref="MQO55:MQO56" si="1606">SUM(MQN55/12)</f>
        <v>790.97500000000002</v>
      </c>
      <c r="MQP55" s="115">
        <v>0</v>
      </c>
      <c r="MQQ55" s="115">
        <f t="shared" ref="MQQ55:MRA56" si="1607">MQP55</f>
        <v>0</v>
      </c>
      <c r="MQR55" s="115">
        <f t="shared" si="1607"/>
        <v>0</v>
      </c>
      <c r="MQS55" s="115">
        <f t="shared" si="1607"/>
        <v>0</v>
      </c>
      <c r="MQT55" s="115">
        <f t="shared" si="1607"/>
        <v>0</v>
      </c>
      <c r="MQU55" s="115">
        <f t="shared" si="1607"/>
        <v>0</v>
      </c>
      <c r="MQV55" s="115">
        <f t="shared" si="1607"/>
        <v>0</v>
      </c>
      <c r="MQW55" s="115">
        <f t="shared" si="1607"/>
        <v>0</v>
      </c>
      <c r="MQX55" s="115">
        <f t="shared" si="1607"/>
        <v>0</v>
      </c>
      <c r="MQY55" s="115">
        <f t="shared" si="1607"/>
        <v>0</v>
      </c>
      <c r="MQZ55" s="115">
        <f t="shared" si="1607"/>
        <v>0</v>
      </c>
      <c r="MRA55" s="115">
        <f t="shared" si="1607"/>
        <v>0</v>
      </c>
      <c r="MRB55" s="95">
        <f t="shared" ref="MRB55:MRB56" si="1608">SUM(MQP55:MRA55)</f>
        <v>0</v>
      </c>
      <c r="MRC55" s="106" t="s">
        <v>848</v>
      </c>
      <c r="MRD55" s="105">
        <v>9491.7000000000007</v>
      </c>
      <c r="MRE55" s="90">
        <f t="shared" ref="MRE55:MRE56" si="1609">SUM(MRD55/12)</f>
        <v>790.97500000000002</v>
      </c>
      <c r="MRF55" s="115">
        <v>0</v>
      </c>
      <c r="MRG55" s="115">
        <f t="shared" ref="MRG55:MRQ56" si="1610">MRF55</f>
        <v>0</v>
      </c>
      <c r="MRH55" s="115">
        <f t="shared" si="1610"/>
        <v>0</v>
      </c>
      <c r="MRI55" s="115">
        <f t="shared" si="1610"/>
        <v>0</v>
      </c>
      <c r="MRJ55" s="115">
        <f t="shared" si="1610"/>
        <v>0</v>
      </c>
      <c r="MRK55" s="115">
        <f t="shared" si="1610"/>
        <v>0</v>
      </c>
      <c r="MRL55" s="115">
        <f t="shared" si="1610"/>
        <v>0</v>
      </c>
      <c r="MRM55" s="115">
        <f t="shared" si="1610"/>
        <v>0</v>
      </c>
      <c r="MRN55" s="115">
        <f t="shared" si="1610"/>
        <v>0</v>
      </c>
      <c r="MRO55" s="115">
        <f t="shared" si="1610"/>
        <v>0</v>
      </c>
      <c r="MRP55" s="115">
        <f t="shared" si="1610"/>
        <v>0</v>
      </c>
      <c r="MRQ55" s="115">
        <f t="shared" si="1610"/>
        <v>0</v>
      </c>
      <c r="MRR55" s="95">
        <f t="shared" ref="MRR55:MRR56" si="1611">SUM(MRF55:MRQ55)</f>
        <v>0</v>
      </c>
      <c r="MRS55" s="106" t="s">
        <v>848</v>
      </c>
      <c r="MRT55" s="105">
        <v>9491.7000000000007</v>
      </c>
      <c r="MRU55" s="90">
        <f t="shared" ref="MRU55:MRU56" si="1612">SUM(MRT55/12)</f>
        <v>790.97500000000002</v>
      </c>
      <c r="MRV55" s="115">
        <v>0</v>
      </c>
      <c r="MRW55" s="115">
        <f t="shared" ref="MRW55:MSG56" si="1613">MRV55</f>
        <v>0</v>
      </c>
      <c r="MRX55" s="115">
        <f t="shared" si="1613"/>
        <v>0</v>
      </c>
      <c r="MRY55" s="115">
        <f t="shared" si="1613"/>
        <v>0</v>
      </c>
      <c r="MRZ55" s="115">
        <f t="shared" si="1613"/>
        <v>0</v>
      </c>
      <c r="MSA55" s="115">
        <f t="shared" si="1613"/>
        <v>0</v>
      </c>
      <c r="MSB55" s="115">
        <f t="shared" si="1613"/>
        <v>0</v>
      </c>
      <c r="MSC55" s="115">
        <f t="shared" si="1613"/>
        <v>0</v>
      </c>
      <c r="MSD55" s="115">
        <f t="shared" si="1613"/>
        <v>0</v>
      </c>
      <c r="MSE55" s="115">
        <f t="shared" si="1613"/>
        <v>0</v>
      </c>
      <c r="MSF55" s="115">
        <f t="shared" si="1613"/>
        <v>0</v>
      </c>
      <c r="MSG55" s="115">
        <f t="shared" si="1613"/>
        <v>0</v>
      </c>
      <c r="MSH55" s="95">
        <f t="shared" ref="MSH55:MSH56" si="1614">SUM(MRV55:MSG55)</f>
        <v>0</v>
      </c>
      <c r="MSI55" s="106" t="s">
        <v>848</v>
      </c>
      <c r="MSJ55" s="105">
        <v>9491.7000000000007</v>
      </c>
      <c r="MSK55" s="90">
        <f t="shared" ref="MSK55:MSK56" si="1615">SUM(MSJ55/12)</f>
        <v>790.97500000000002</v>
      </c>
      <c r="MSL55" s="115">
        <v>0</v>
      </c>
      <c r="MSM55" s="115">
        <f t="shared" ref="MSM55:MSW56" si="1616">MSL55</f>
        <v>0</v>
      </c>
      <c r="MSN55" s="115">
        <f t="shared" si="1616"/>
        <v>0</v>
      </c>
      <c r="MSO55" s="115">
        <f t="shared" si="1616"/>
        <v>0</v>
      </c>
      <c r="MSP55" s="115">
        <f t="shared" si="1616"/>
        <v>0</v>
      </c>
      <c r="MSQ55" s="115">
        <f t="shared" si="1616"/>
        <v>0</v>
      </c>
      <c r="MSR55" s="115">
        <f t="shared" si="1616"/>
        <v>0</v>
      </c>
      <c r="MSS55" s="115">
        <f t="shared" si="1616"/>
        <v>0</v>
      </c>
      <c r="MST55" s="115">
        <f t="shared" si="1616"/>
        <v>0</v>
      </c>
      <c r="MSU55" s="115">
        <f t="shared" si="1616"/>
        <v>0</v>
      </c>
      <c r="MSV55" s="115">
        <f t="shared" si="1616"/>
        <v>0</v>
      </c>
      <c r="MSW55" s="115">
        <f t="shared" si="1616"/>
        <v>0</v>
      </c>
      <c r="MSX55" s="95">
        <f t="shared" ref="MSX55:MSX56" si="1617">SUM(MSL55:MSW55)</f>
        <v>0</v>
      </c>
      <c r="MSY55" s="106" t="s">
        <v>848</v>
      </c>
      <c r="MSZ55" s="105">
        <v>9491.7000000000007</v>
      </c>
      <c r="MTA55" s="90">
        <f t="shared" ref="MTA55:MTA56" si="1618">SUM(MSZ55/12)</f>
        <v>790.97500000000002</v>
      </c>
      <c r="MTB55" s="115">
        <v>0</v>
      </c>
      <c r="MTC55" s="115">
        <f t="shared" ref="MTC55:MTM56" si="1619">MTB55</f>
        <v>0</v>
      </c>
      <c r="MTD55" s="115">
        <f t="shared" si="1619"/>
        <v>0</v>
      </c>
      <c r="MTE55" s="115">
        <f t="shared" si="1619"/>
        <v>0</v>
      </c>
      <c r="MTF55" s="115">
        <f t="shared" si="1619"/>
        <v>0</v>
      </c>
      <c r="MTG55" s="115">
        <f t="shared" si="1619"/>
        <v>0</v>
      </c>
      <c r="MTH55" s="115">
        <f t="shared" si="1619"/>
        <v>0</v>
      </c>
      <c r="MTI55" s="115">
        <f t="shared" si="1619"/>
        <v>0</v>
      </c>
      <c r="MTJ55" s="115">
        <f t="shared" si="1619"/>
        <v>0</v>
      </c>
      <c r="MTK55" s="115">
        <f t="shared" si="1619"/>
        <v>0</v>
      </c>
      <c r="MTL55" s="115">
        <f t="shared" si="1619"/>
        <v>0</v>
      </c>
      <c r="MTM55" s="115">
        <f t="shared" si="1619"/>
        <v>0</v>
      </c>
      <c r="MTN55" s="95">
        <f t="shared" ref="MTN55:MTN56" si="1620">SUM(MTB55:MTM55)</f>
        <v>0</v>
      </c>
      <c r="MTO55" s="106" t="s">
        <v>848</v>
      </c>
      <c r="MTP55" s="105">
        <v>9491.7000000000007</v>
      </c>
      <c r="MTQ55" s="90">
        <f t="shared" ref="MTQ55:MTQ56" si="1621">SUM(MTP55/12)</f>
        <v>790.97500000000002</v>
      </c>
      <c r="MTR55" s="115">
        <v>0</v>
      </c>
      <c r="MTS55" s="115">
        <f t="shared" ref="MTS55:MUC56" si="1622">MTR55</f>
        <v>0</v>
      </c>
      <c r="MTT55" s="115">
        <f t="shared" si="1622"/>
        <v>0</v>
      </c>
      <c r="MTU55" s="115">
        <f t="shared" si="1622"/>
        <v>0</v>
      </c>
      <c r="MTV55" s="115">
        <f t="shared" si="1622"/>
        <v>0</v>
      </c>
      <c r="MTW55" s="115">
        <f t="shared" si="1622"/>
        <v>0</v>
      </c>
      <c r="MTX55" s="115">
        <f t="shared" si="1622"/>
        <v>0</v>
      </c>
      <c r="MTY55" s="115">
        <f t="shared" si="1622"/>
        <v>0</v>
      </c>
      <c r="MTZ55" s="115">
        <f t="shared" si="1622"/>
        <v>0</v>
      </c>
      <c r="MUA55" s="115">
        <f t="shared" si="1622"/>
        <v>0</v>
      </c>
      <c r="MUB55" s="115">
        <f t="shared" si="1622"/>
        <v>0</v>
      </c>
      <c r="MUC55" s="115">
        <f t="shared" si="1622"/>
        <v>0</v>
      </c>
      <c r="MUD55" s="95">
        <f t="shared" ref="MUD55:MUD56" si="1623">SUM(MTR55:MUC55)</f>
        <v>0</v>
      </c>
      <c r="MUE55" s="106" t="s">
        <v>848</v>
      </c>
      <c r="MUF55" s="105">
        <v>9491.7000000000007</v>
      </c>
      <c r="MUG55" s="90">
        <f t="shared" ref="MUG55:MUG56" si="1624">SUM(MUF55/12)</f>
        <v>790.97500000000002</v>
      </c>
      <c r="MUH55" s="115">
        <v>0</v>
      </c>
      <c r="MUI55" s="115">
        <f t="shared" ref="MUI55:MUS56" si="1625">MUH55</f>
        <v>0</v>
      </c>
      <c r="MUJ55" s="115">
        <f t="shared" si="1625"/>
        <v>0</v>
      </c>
      <c r="MUK55" s="115">
        <f t="shared" si="1625"/>
        <v>0</v>
      </c>
      <c r="MUL55" s="115">
        <f t="shared" si="1625"/>
        <v>0</v>
      </c>
      <c r="MUM55" s="115">
        <f t="shared" si="1625"/>
        <v>0</v>
      </c>
      <c r="MUN55" s="115">
        <f t="shared" si="1625"/>
        <v>0</v>
      </c>
      <c r="MUO55" s="115">
        <f t="shared" si="1625"/>
        <v>0</v>
      </c>
      <c r="MUP55" s="115">
        <f t="shared" si="1625"/>
        <v>0</v>
      </c>
      <c r="MUQ55" s="115">
        <f t="shared" si="1625"/>
        <v>0</v>
      </c>
      <c r="MUR55" s="115">
        <f t="shared" si="1625"/>
        <v>0</v>
      </c>
      <c r="MUS55" s="115">
        <f t="shared" si="1625"/>
        <v>0</v>
      </c>
      <c r="MUT55" s="95">
        <f t="shared" ref="MUT55:MUT56" si="1626">SUM(MUH55:MUS55)</f>
        <v>0</v>
      </c>
      <c r="MUU55" s="106" t="s">
        <v>848</v>
      </c>
      <c r="MUV55" s="105">
        <v>9491.7000000000007</v>
      </c>
      <c r="MUW55" s="90">
        <f t="shared" ref="MUW55:MUW56" si="1627">SUM(MUV55/12)</f>
        <v>790.97500000000002</v>
      </c>
      <c r="MUX55" s="115">
        <v>0</v>
      </c>
      <c r="MUY55" s="115">
        <f t="shared" ref="MUY55:MVI56" si="1628">MUX55</f>
        <v>0</v>
      </c>
      <c r="MUZ55" s="115">
        <f t="shared" si="1628"/>
        <v>0</v>
      </c>
      <c r="MVA55" s="115">
        <f t="shared" si="1628"/>
        <v>0</v>
      </c>
      <c r="MVB55" s="115">
        <f t="shared" si="1628"/>
        <v>0</v>
      </c>
      <c r="MVC55" s="115">
        <f t="shared" si="1628"/>
        <v>0</v>
      </c>
      <c r="MVD55" s="115">
        <f t="shared" si="1628"/>
        <v>0</v>
      </c>
      <c r="MVE55" s="115">
        <f t="shared" si="1628"/>
        <v>0</v>
      </c>
      <c r="MVF55" s="115">
        <f t="shared" si="1628"/>
        <v>0</v>
      </c>
      <c r="MVG55" s="115">
        <f t="shared" si="1628"/>
        <v>0</v>
      </c>
      <c r="MVH55" s="115">
        <f t="shared" si="1628"/>
        <v>0</v>
      </c>
      <c r="MVI55" s="115">
        <f t="shared" si="1628"/>
        <v>0</v>
      </c>
      <c r="MVJ55" s="95">
        <f t="shared" ref="MVJ55:MVJ56" si="1629">SUM(MUX55:MVI55)</f>
        <v>0</v>
      </c>
      <c r="MVK55" s="106" t="s">
        <v>848</v>
      </c>
      <c r="MVL55" s="105">
        <v>9491.7000000000007</v>
      </c>
      <c r="MVM55" s="90">
        <f t="shared" ref="MVM55:MVM56" si="1630">SUM(MVL55/12)</f>
        <v>790.97500000000002</v>
      </c>
      <c r="MVN55" s="115">
        <v>0</v>
      </c>
      <c r="MVO55" s="115">
        <f t="shared" ref="MVO55:MVY56" si="1631">MVN55</f>
        <v>0</v>
      </c>
      <c r="MVP55" s="115">
        <f t="shared" si="1631"/>
        <v>0</v>
      </c>
      <c r="MVQ55" s="115">
        <f t="shared" si="1631"/>
        <v>0</v>
      </c>
      <c r="MVR55" s="115">
        <f t="shared" si="1631"/>
        <v>0</v>
      </c>
      <c r="MVS55" s="115">
        <f t="shared" si="1631"/>
        <v>0</v>
      </c>
      <c r="MVT55" s="115">
        <f t="shared" si="1631"/>
        <v>0</v>
      </c>
      <c r="MVU55" s="115">
        <f t="shared" si="1631"/>
        <v>0</v>
      </c>
      <c r="MVV55" s="115">
        <f t="shared" si="1631"/>
        <v>0</v>
      </c>
      <c r="MVW55" s="115">
        <f t="shared" si="1631"/>
        <v>0</v>
      </c>
      <c r="MVX55" s="115">
        <f t="shared" si="1631"/>
        <v>0</v>
      </c>
      <c r="MVY55" s="115">
        <f t="shared" si="1631"/>
        <v>0</v>
      </c>
      <c r="MVZ55" s="95">
        <f t="shared" ref="MVZ55:MVZ56" si="1632">SUM(MVN55:MVY55)</f>
        <v>0</v>
      </c>
      <c r="MWA55" s="106" t="s">
        <v>848</v>
      </c>
      <c r="MWB55" s="105">
        <v>9491.7000000000007</v>
      </c>
      <c r="MWC55" s="90">
        <f t="shared" ref="MWC55:MWC56" si="1633">SUM(MWB55/12)</f>
        <v>790.97500000000002</v>
      </c>
      <c r="MWD55" s="115">
        <v>0</v>
      </c>
      <c r="MWE55" s="115">
        <f t="shared" ref="MWE55:MWO56" si="1634">MWD55</f>
        <v>0</v>
      </c>
      <c r="MWF55" s="115">
        <f t="shared" si="1634"/>
        <v>0</v>
      </c>
      <c r="MWG55" s="115">
        <f t="shared" si="1634"/>
        <v>0</v>
      </c>
      <c r="MWH55" s="115">
        <f t="shared" si="1634"/>
        <v>0</v>
      </c>
      <c r="MWI55" s="115">
        <f t="shared" si="1634"/>
        <v>0</v>
      </c>
      <c r="MWJ55" s="115">
        <f t="shared" si="1634"/>
        <v>0</v>
      </c>
      <c r="MWK55" s="115">
        <f t="shared" si="1634"/>
        <v>0</v>
      </c>
      <c r="MWL55" s="115">
        <f t="shared" si="1634"/>
        <v>0</v>
      </c>
      <c r="MWM55" s="115">
        <f t="shared" si="1634"/>
        <v>0</v>
      </c>
      <c r="MWN55" s="115">
        <f t="shared" si="1634"/>
        <v>0</v>
      </c>
      <c r="MWO55" s="115">
        <f t="shared" si="1634"/>
        <v>0</v>
      </c>
      <c r="MWP55" s="95">
        <f t="shared" ref="MWP55:MWP56" si="1635">SUM(MWD55:MWO55)</f>
        <v>0</v>
      </c>
      <c r="MWQ55" s="106" t="s">
        <v>848</v>
      </c>
      <c r="MWR55" s="105">
        <v>9491.7000000000007</v>
      </c>
      <c r="MWS55" s="90">
        <f t="shared" ref="MWS55:MWS56" si="1636">SUM(MWR55/12)</f>
        <v>790.97500000000002</v>
      </c>
      <c r="MWT55" s="115">
        <v>0</v>
      </c>
      <c r="MWU55" s="115">
        <f t="shared" ref="MWU55:MXE56" si="1637">MWT55</f>
        <v>0</v>
      </c>
      <c r="MWV55" s="115">
        <f t="shared" si="1637"/>
        <v>0</v>
      </c>
      <c r="MWW55" s="115">
        <f t="shared" si="1637"/>
        <v>0</v>
      </c>
      <c r="MWX55" s="115">
        <f t="shared" si="1637"/>
        <v>0</v>
      </c>
      <c r="MWY55" s="115">
        <f t="shared" si="1637"/>
        <v>0</v>
      </c>
      <c r="MWZ55" s="115">
        <f t="shared" si="1637"/>
        <v>0</v>
      </c>
      <c r="MXA55" s="115">
        <f t="shared" si="1637"/>
        <v>0</v>
      </c>
      <c r="MXB55" s="115">
        <f t="shared" si="1637"/>
        <v>0</v>
      </c>
      <c r="MXC55" s="115">
        <f t="shared" si="1637"/>
        <v>0</v>
      </c>
      <c r="MXD55" s="115">
        <f t="shared" si="1637"/>
        <v>0</v>
      </c>
      <c r="MXE55" s="115">
        <f t="shared" si="1637"/>
        <v>0</v>
      </c>
      <c r="MXF55" s="95">
        <f t="shared" ref="MXF55:MXF56" si="1638">SUM(MWT55:MXE55)</f>
        <v>0</v>
      </c>
      <c r="MXG55" s="106" t="s">
        <v>848</v>
      </c>
      <c r="MXH55" s="105">
        <v>9491.7000000000007</v>
      </c>
      <c r="MXI55" s="90">
        <f t="shared" ref="MXI55:MXI56" si="1639">SUM(MXH55/12)</f>
        <v>790.97500000000002</v>
      </c>
      <c r="MXJ55" s="115">
        <v>0</v>
      </c>
      <c r="MXK55" s="115">
        <f t="shared" ref="MXK55:MXU56" si="1640">MXJ55</f>
        <v>0</v>
      </c>
      <c r="MXL55" s="115">
        <f t="shared" si="1640"/>
        <v>0</v>
      </c>
      <c r="MXM55" s="115">
        <f t="shared" si="1640"/>
        <v>0</v>
      </c>
      <c r="MXN55" s="115">
        <f t="shared" si="1640"/>
        <v>0</v>
      </c>
      <c r="MXO55" s="115">
        <f t="shared" si="1640"/>
        <v>0</v>
      </c>
      <c r="MXP55" s="115">
        <f t="shared" si="1640"/>
        <v>0</v>
      </c>
      <c r="MXQ55" s="115">
        <f t="shared" si="1640"/>
        <v>0</v>
      </c>
      <c r="MXR55" s="115">
        <f t="shared" si="1640"/>
        <v>0</v>
      </c>
      <c r="MXS55" s="115">
        <f t="shared" si="1640"/>
        <v>0</v>
      </c>
      <c r="MXT55" s="115">
        <f t="shared" si="1640"/>
        <v>0</v>
      </c>
      <c r="MXU55" s="115">
        <f t="shared" si="1640"/>
        <v>0</v>
      </c>
      <c r="MXV55" s="95">
        <f t="shared" ref="MXV55:MXV56" si="1641">SUM(MXJ55:MXU55)</f>
        <v>0</v>
      </c>
      <c r="MXW55" s="106" t="s">
        <v>848</v>
      </c>
      <c r="MXX55" s="105">
        <v>9491.7000000000007</v>
      </c>
      <c r="MXY55" s="90">
        <f t="shared" ref="MXY55:MXY56" si="1642">SUM(MXX55/12)</f>
        <v>790.97500000000002</v>
      </c>
      <c r="MXZ55" s="115">
        <v>0</v>
      </c>
      <c r="MYA55" s="115">
        <f t="shared" ref="MYA55:MYK56" si="1643">MXZ55</f>
        <v>0</v>
      </c>
      <c r="MYB55" s="115">
        <f t="shared" si="1643"/>
        <v>0</v>
      </c>
      <c r="MYC55" s="115">
        <f t="shared" si="1643"/>
        <v>0</v>
      </c>
      <c r="MYD55" s="115">
        <f t="shared" si="1643"/>
        <v>0</v>
      </c>
      <c r="MYE55" s="115">
        <f t="shared" si="1643"/>
        <v>0</v>
      </c>
      <c r="MYF55" s="115">
        <f t="shared" si="1643"/>
        <v>0</v>
      </c>
      <c r="MYG55" s="115">
        <f t="shared" si="1643"/>
        <v>0</v>
      </c>
      <c r="MYH55" s="115">
        <f t="shared" si="1643"/>
        <v>0</v>
      </c>
      <c r="MYI55" s="115">
        <f t="shared" si="1643"/>
        <v>0</v>
      </c>
      <c r="MYJ55" s="115">
        <f t="shared" si="1643"/>
        <v>0</v>
      </c>
      <c r="MYK55" s="115">
        <f t="shared" si="1643"/>
        <v>0</v>
      </c>
      <c r="MYL55" s="95">
        <f t="shared" ref="MYL55:MYL56" si="1644">SUM(MXZ55:MYK55)</f>
        <v>0</v>
      </c>
      <c r="MYM55" s="106" t="s">
        <v>848</v>
      </c>
      <c r="MYN55" s="105">
        <v>9491.7000000000007</v>
      </c>
      <c r="MYO55" s="90">
        <f t="shared" ref="MYO55:MYO56" si="1645">SUM(MYN55/12)</f>
        <v>790.97500000000002</v>
      </c>
      <c r="MYP55" s="115">
        <v>0</v>
      </c>
      <c r="MYQ55" s="115">
        <f t="shared" ref="MYQ55:MZA56" si="1646">MYP55</f>
        <v>0</v>
      </c>
      <c r="MYR55" s="115">
        <f t="shared" si="1646"/>
        <v>0</v>
      </c>
      <c r="MYS55" s="115">
        <f t="shared" si="1646"/>
        <v>0</v>
      </c>
      <c r="MYT55" s="115">
        <f t="shared" si="1646"/>
        <v>0</v>
      </c>
      <c r="MYU55" s="115">
        <f t="shared" si="1646"/>
        <v>0</v>
      </c>
      <c r="MYV55" s="115">
        <f t="shared" si="1646"/>
        <v>0</v>
      </c>
      <c r="MYW55" s="115">
        <f t="shared" si="1646"/>
        <v>0</v>
      </c>
      <c r="MYX55" s="115">
        <f t="shared" si="1646"/>
        <v>0</v>
      </c>
      <c r="MYY55" s="115">
        <f t="shared" si="1646"/>
        <v>0</v>
      </c>
      <c r="MYZ55" s="115">
        <f t="shared" si="1646"/>
        <v>0</v>
      </c>
      <c r="MZA55" s="115">
        <f t="shared" si="1646"/>
        <v>0</v>
      </c>
      <c r="MZB55" s="95">
        <f t="shared" ref="MZB55:MZB56" si="1647">SUM(MYP55:MZA55)</f>
        <v>0</v>
      </c>
      <c r="MZC55" s="106" t="s">
        <v>848</v>
      </c>
      <c r="MZD55" s="105">
        <v>9491.7000000000007</v>
      </c>
      <c r="MZE55" s="90">
        <f t="shared" ref="MZE55:MZE56" si="1648">SUM(MZD55/12)</f>
        <v>790.97500000000002</v>
      </c>
      <c r="MZF55" s="115">
        <v>0</v>
      </c>
      <c r="MZG55" s="115">
        <f t="shared" ref="MZG55:MZQ56" si="1649">MZF55</f>
        <v>0</v>
      </c>
      <c r="MZH55" s="115">
        <f t="shared" si="1649"/>
        <v>0</v>
      </c>
      <c r="MZI55" s="115">
        <f t="shared" si="1649"/>
        <v>0</v>
      </c>
      <c r="MZJ55" s="115">
        <f t="shared" si="1649"/>
        <v>0</v>
      </c>
      <c r="MZK55" s="115">
        <f t="shared" si="1649"/>
        <v>0</v>
      </c>
      <c r="MZL55" s="115">
        <f t="shared" si="1649"/>
        <v>0</v>
      </c>
      <c r="MZM55" s="115">
        <f t="shared" si="1649"/>
        <v>0</v>
      </c>
      <c r="MZN55" s="115">
        <f t="shared" si="1649"/>
        <v>0</v>
      </c>
      <c r="MZO55" s="115">
        <f t="shared" si="1649"/>
        <v>0</v>
      </c>
      <c r="MZP55" s="115">
        <f t="shared" si="1649"/>
        <v>0</v>
      </c>
      <c r="MZQ55" s="115">
        <f t="shared" si="1649"/>
        <v>0</v>
      </c>
      <c r="MZR55" s="95">
        <f t="shared" ref="MZR55:MZR56" si="1650">SUM(MZF55:MZQ55)</f>
        <v>0</v>
      </c>
      <c r="MZS55" s="106" t="s">
        <v>848</v>
      </c>
      <c r="MZT55" s="105">
        <v>9491.7000000000007</v>
      </c>
      <c r="MZU55" s="90">
        <f t="shared" ref="MZU55:MZU56" si="1651">SUM(MZT55/12)</f>
        <v>790.97500000000002</v>
      </c>
      <c r="MZV55" s="115">
        <v>0</v>
      </c>
      <c r="MZW55" s="115">
        <f t="shared" ref="MZW55:NAG56" si="1652">MZV55</f>
        <v>0</v>
      </c>
      <c r="MZX55" s="115">
        <f t="shared" si="1652"/>
        <v>0</v>
      </c>
      <c r="MZY55" s="115">
        <f t="shared" si="1652"/>
        <v>0</v>
      </c>
      <c r="MZZ55" s="115">
        <f t="shared" si="1652"/>
        <v>0</v>
      </c>
      <c r="NAA55" s="115">
        <f t="shared" si="1652"/>
        <v>0</v>
      </c>
      <c r="NAB55" s="115">
        <f t="shared" si="1652"/>
        <v>0</v>
      </c>
      <c r="NAC55" s="115">
        <f t="shared" si="1652"/>
        <v>0</v>
      </c>
      <c r="NAD55" s="115">
        <f t="shared" si="1652"/>
        <v>0</v>
      </c>
      <c r="NAE55" s="115">
        <f t="shared" si="1652"/>
        <v>0</v>
      </c>
      <c r="NAF55" s="115">
        <f t="shared" si="1652"/>
        <v>0</v>
      </c>
      <c r="NAG55" s="115">
        <f t="shared" si="1652"/>
        <v>0</v>
      </c>
      <c r="NAH55" s="95">
        <f t="shared" ref="NAH55:NAH56" si="1653">SUM(MZV55:NAG55)</f>
        <v>0</v>
      </c>
      <c r="NAI55" s="106" t="s">
        <v>848</v>
      </c>
      <c r="NAJ55" s="105">
        <v>9491.7000000000007</v>
      </c>
      <c r="NAK55" s="90">
        <f t="shared" ref="NAK55:NAK56" si="1654">SUM(NAJ55/12)</f>
        <v>790.97500000000002</v>
      </c>
      <c r="NAL55" s="115">
        <v>0</v>
      </c>
      <c r="NAM55" s="115">
        <f t="shared" ref="NAM55:NAW56" si="1655">NAL55</f>
        <v>0</v>
      </c>
      <c r="NAN55" s="115">
        <f t="shared" si="1655"/>
        <v>0</v>
      </c>
      <c r="NAO55" s="115">
        <f t="shared" si="1655"/>
        <v>0</v>
      </c>
      <c r="NAP55" s="115">
        <f t="shared" si="1655"/>
        <v>0</v>
      </c>
      <c r="NAQ55" s="115">
        <f t="shared" si="1655"/>
        <v>0</v>
      </c>
      <c r="NAR55" s="115">
        <f t="shared" si="1655"/>
        <v>0</v>
      </c>
      <c r="NAS55" s="115">
        <f t="shared" si="1655"/>
        <v>0</v>
      </c>
      <c r="NAT55" s="115">
        <f t="shared" si="1655"/>
        <v>0</v>
      </c>
      <c r="NAU55" s="115">
        <f t="shared" si="1655"/>
        <v>0</v>
      </c>
      <c r="NAV55" s="115">
        <f t="shared" si="1655"/>
        <v>0</v>
      </c>
      <c r="NAW55" s="115">
        <f t="shared" si="1655"/>
        <v>0</v>
      </c>
      <c r="NAX55" s="95">
        <f t="shared" ref="NAX55:NAX56" si="1656">SUM(NAL55:NAW55)</f>
        <v>0</v>
      </c>
      <c r="NAY55" s="106" t="s">
        <v>848</v>
      </c>
      <c r="NAZ55" s="105">
        <v>9491.7000000000007</v>
      </c>
      <c r="NBA55" s="90">
        <f t="shared" ref="NBA55:NBA56" si="1657">SUM(NAZ55/12)</f>
        <v>790.97500000000002</v>
      </c>
      <c r="NBB55" s="115">
        <v>0</v>
      </c>
      <c r="NBC55" s="115">
        <f t="shared" ref="NBC55:NBM56" si="1658">NBB55</f>
        <v>0</v>
      </c>
      <c r="NBD55" s="115">
        <f t="shared" si="1658"/>
        <v>0</v>
      </c>
      <c r="NBE55" s="115">
        <f t="shared" si="1658"/>
        <v>0</v>
      </c>
      <c r="NBF55" s="115">
        <f t="shared" si="1658"/>
        <v>0</v>
      </c>
      <c r="NBG55" s="115">
        <f t="shared" si="1658"/>
        <v>0</v>
      </c>
      <c r="NBH55" s="115">
        <f t="shared" si="1658"/>
        <v>0</v>
      </c>
      <c r="NBI55" s="115">
        <f t="shared" si="1658"/>
        <v>0</v>
      </c>
      <c r="NBJ55" s="115">
        <f t="shared" si="1658"/>
        <v>0</v>
      </c>
      <c r="NBK55" s="115">
        <f t="shared" si="1658"/>
        <v>0</v>
      </c>
      <c r="NBL55" s="115">
        <f t="shared" si="1658"/>
        <v>0</v>
      </c>
      <c r="NBM55" s="115">
        <f t="shared" si="1658"/>
        <v>0</v>
      </c>
      <c r="NBN55" s="95">
        <f t="shared" ref="NBN55:NBN56" si="1659">SUM(NBB55:NBM55)</f>
        <v>0</v>
      </c>
      <c r="NBO55" s="106" t="s">
        <v>848</v>
      </c>
      <c r="NBP55" s="105">
        <v>9491.7000000000007</v>
      </c>
      <c r="NBQ55" s="90">
        <f t="shared" ref="NBQ55:NBQ56" si="1660">SUM(NBP55/12)</f>
        <v>790.97500000000002</v>
      </c>
      <c r="NBR55" s="115">
        <v>0</v>
      </c>
      <c r="NBS55" s="115">
        <f t="shared" ref="NBS55:NCC56" si="1661">NBR55</f>
        <v>0</v>
      </c>
      <c r="NBT55" s="115">
        <f t="shared" si="1661"/>
        <v>0</v>
      </c>
      <c r="NBU55" s="115">
        <f t="shared" si="1661"/>
        <v>0</v>
      </c>
      <c r="NBV55" s="115">
        <f t="shared" si="1661"/>
        <v>0</v>
      </c>
      <c r="NBW55" s="115">
        <f t="shared" si="1661"/>
        <v>0</v>
      </c>
      <c r="NBX55" s="115">
        <f t="shared" si="1661"/>
        <v>0</v>
      </c>
      <c r="NBY55" s="115">
        <f t="shared" si="1661"/>
        <v>0</v>
      </c>
      <c r="NBZ55" s="115">
        <f t="shared" si="1661"/>
        <v>0</v>
      </c>
      <c r="NCA55" s="115">
        <f t="shared" si="1661"/>
        <v>0</v>
      </c>
      <c r="NCB55" s="115">
        <f t="shared" si="1661"/>
        <v>0</v>
      </c>
      <c r="NCC55" s="115">
        <f t="shared" si="1661"/>
        <v>0</v>
      </c>
      <c r="NCD55" s="95">
        <f t="shared" ref="NCD55:NCD56" si="1662">SUM(NBR55:NCC55)</f>
        <v>0</v>
      </c>
      <c r="NCE55" s="106" t="s">
        <v>848</v>
      </c>
      <c r="NCF55" s="105">
        <v>9491.7000000000007</v>
      </c>
      <c r="NCG55" s="90">
        <f t="shared" ref="NCG55:NCG56" si="1663">SUM(NCF55/12)</f>
        <v>790.97500000000002</v>
      </c>
      <c r="NCH55" s="115">
        <v>0</v>
      </c>
      <c r="NCI55" s="115">
        <f t="shared" ref="NCI55:NCS56" si="1664">NCH55</f>
        <v>0</v>
      </c>
      <c r="NCJ55" s="115">
        <f t="shared" si="1664"/>
        <v>0</v>
      </c>
      <c r="NCK55" s="115">
        <f t="shared" si="1664"/>
        <v>0</v>
      </c>
      <c r="NCL55" s="115">
        <f t="shared" si="1664"/>
        <v>0</v>
      </c>
      <c r="NCM55" s="115">
        <f t="shared" si="1664"/>
        <v>0</v>
      </c>
      <c r="NCN55" s="115">
        <f t="shared" si="1664"/>
        <v>0</v>
      </c>
      <c r="NCO55" s="115">
        <f t="shared" si="1664"/>
        <v>0</v>
      </c>
      <c r="NCP55" s="115">
        <f t="shared" si="1664"/>
        <v>0</v>
      </c>
      <c r="NCQ55" s="115">
        <f t="shared" si="1664"/>
        <v>0</v>
      </c>
      <c r="NCR55" s="115">
        <f t="shared" si="1664"/>
        <v>0</v>
      </c>
      <c r="NCS55" s="115">
        <f t="shared" si="1664"/>
        <v>0</v>
      </c>
      <c r="NCT55" s="95">
        <f t="shared" ref="NCT55:NCT56" si="1665">SUM(NCH55:NCS55)</f>
        <v>0</v>
      </c>
      <c r="NCU55" s="106" t="s">
        <v>848</v>
      </c>
      <c r="NCV55" s="105">
        <v>9491.7000000000007</v>
      </c>
      <c r="NCW55" s="90">
        <f t="shared" ref="NCW55:NCW56" si="1666">SUM(NCV55/12)</f>
        <v>790.97500000000002</v>
      </c>
      <c r="NCX55" s="115">
        <v>0</v>
      </c>
      <c r="NCY55" s="115">
        <f t="shared" ref="NCY55:NDI56" si="1667">NCX55</f>
        <v>0</v>
      </c>
      <c r="NCZ55" s="115">
        <f t="shared" si="1667"/>
        <v>0</v>
      </c>
      <c r="NDA55" s="115">
        <f t="shared" si="1667"/>
        <v>0</v>
      </c>
      <c r="NDB55" s="115">
        <f t="shared" si="1667"/>
        <v>0</v>
      </c>
      <c r="NDC55" s="115">
        <f t="shared" si="1667"/>
        <v>0</v>
      </c>
      <c r="NDD55" s="115">
        <f t="shared" si="1667"/>
        <v>0</v>
      </c>
      <c r="NDE55" s="115">
        <f t="shared" si="1667"/>
        <v>0</v>
      </c>
      <c r="NDF55" s="115">
        <f t="shared" si="1667"/>
        <v>0</v>
      </c>
      <c r="NDG55" s="115">
        <f t="shared" si="1667"/>
        <v>0</v>
      </c>
      <c r="NDH55" s="115">
        <f t="shared" si="1667"/>
        <v>0</v>
      </c>
      <c r="NDI55" s="115">
        <f t="shared" si="1667"/>
        <v>0</v>
      </c>
      <c r="NDJ55" s="95">
        <f t="shared" ref="NDJ55:NDJ56" si="1668">SUM(NCX55:NDI55)</f>
        <v>0</v>
      </c>
      <c r="NDK55" s="106" t="s">
        <v>848</v>
      </c>
      <c r="NDL55" s="105">
        <v>9491.7000000000007</v>
      </c>
      <c r="NDM55" s="90">
        <f t="shared" ref="NDM55:NDM56" si="1669">SUM(NDL55/12)</f>
        <v>790.97500000000002</v>
      </c>
      <c r="NDN55" s="115">
        <v>0</v>
      </c>
      <c r="NDO55" s="115">
        <f t="shared" ref="NDO55:NDY56" si="1670">NDN55</f>
        <v>0</v>
      </c>
      <c r="NDP55" s="115">
        <f t="shared" si="1670"/>
        <v>0</v>
      </c>
      <c r="NDQ55" s="115">
        <f t="shared" si="1670"/>
        <v>0</v>
      </c>
      <c r="NDR55" s="115">
        <f t="shared" si="1670"/>
        <v>0</v>
      </c>
      <c r="NDS55" s="115">
        <f t="shared" si="1670"/>
        <v>0</v>
      </c>
      <c r="NDT55" s="115">
        <f t="shared" si="1670"/>
        <v>0</v>
      </c>
      <c r="NDU55" s="115">
        <f t="shared" si="1670"/>
        <v>0</v>
      </c>
      <c r="NDV55" s="115">
        <f t="shared" si="1670"/>
        <v>0</v>
      </c>
      <c r="NDW55" s="115">
        <f t="shared" si="1670"/>
        <v>0</v>
      </c>
      <c r="NDX55" s="115">
        <f t="shared" si="1670"/>
        <v>0</v>
      </c>
      <c r="NDY55" s="115">
        <f t="shared" si="1670"/>
        <v>0</v>
      </c>
      <c r="NDZ55" s="95">
        <f t="shared" ref="NDZ55:NDZ56" si="1671">SUM(NDN55:NDY55)</f>
        <v>0</v>
      </c>
      <c r="NEA55" s="106" t="s">
        <v>848</v>
      </c>
      <c r="NEB55" s="105">
        <v>9491.7000000000007</v>
      </c>
      <c r="NEC55" s="90">
        <f t="shared" ref="NEC55:NEC56" si="1672">SUM(NEB55/12)</f>
        <v>790.97500000000002</v>
      </c>
      <c r="NED55" s="115">
        <v>0</v>
      </c>
      <c r="NEE55" s="115">
        <f t="shared" ref="NEE55:NEO56" si="1673">NED55</f>
        <v>0</v>
      </c>
      <c r="NEF55" s="115">
        <f t="shared" si="1673"/>
        <v>0</v>
      </c>
      <c r="NEG55" s="115">
        <f t="shared" si="1673"/>
        <v>0</v>
      </c>
      <c r="NEH55" s="115">
        <f t="shared" si="1673"/>
        <v>0</v>
      </c>
      <c r="NEI55" s="115">
        <f t="shared" si="1673"/>
        <v>0</v>
      </c>
      <c r="NEJ55" s="115">
        <f t="shared" si="1673"/>
        <v>0</v>
      </c>
      <c r="NEK55" s="115">
        <f t="shared" si="1673"/>
        <v>0</v>
      </c>
      <c r="NEL55" s="115">
        <f t="shared" si="1673"/>
        <v>0</v>
      </c>
      <c r="NEM55" s="115">
        <f t="shared" si="1673"/>
        <v>0</v>
      </c>
      <c r="NEN55" s="115">
        <f t="shared" si="1673"/>
        <v>0</v>
      </c>
      <c r="NEO55" s="115">
        <f t="shared" si="1673"/>
        <v>0</v>
      </c>
      <c r="NEP55" s="95">
        <f t="shared" ref="NEP55:NEP56" si="1674">SUM(NED55:NEO55)</f>
        <v>0</v>
      </c>
      <c r="NEQ55" s="106" t="s">
        <v>848</v>
      </c>
      <c r="NER55" s="105">
        <v>9491.7000000000007</v>
      </c>
      <c r="NES55" s="90">
        <f t="shared" ref="NES55:NES56" si="1675">SUM(NER55/12)</f>
        <v>790.97500000000002</v>
      </c>
      <c r="NET55" s="115">
        <v>0</v>
      </c>
      <c r="NEU55" s="115">
        <f t="shared" ref="NEU55:NFE56" si="1676">NET55</f>
        <v>0</v>
      </c>
      <c r="NEV55" s="115">
        <f t="shared" si="1676"/>
        <v>0</v>
      </c>
      <c r="NEW55" s="115">
        <f t="shared" si="1676"/>
        <v>0</v>
      </c>
      <c r="NEX55" s="115">
        <f t="shared" si="1676"/>
        <v>0</v>
      </c>
      <c r="NEY55" s="115">
        <f t="shared" si="1676"/>
        <v>0</v>
      </c>
      <c r="NEZ55" s="115">
        <f t="shared" si="1676"/>
        <v>0</v>
      </c>
      <c r="NFA55" s="115">
        <f t="shared" si="1676"/>
        <v>0</v>
      </c>
      <c r="NFB55" s="115">
        <f t="shared" si="1676"/>
        <v>0</v>
      </c>
      <c r="NFC55" s="115">
        <f t="shared" si="1676"/>
        <v>0</v>
      </c>
      <c r="NFD55" s="115">
        <f t="shared" si="1676"/>
        <v>0</v>
      </c>
      <c r="NFE55" s="115">
        <f t="shared" si="1676"/>
        <v>0</v>
      </c>
      <c r="NFF55" s="95">
        <f t="shared" ref="NFF55:NFF56" si="1677">SUM(NET55:NFE55)</f>
        <v>0</v>
      </c>
      <c r="NFG55" s="106" t="s">
        <v>848</v>
      </c>
      <c r="NFH55" s="105">
        <v>9491.7000000000007</v>
      </c>
      <c r="NFI55" s="90">
        <f t="shared" ref="NFI55:NFI56" si="1678">SUM(NFH55/12)</f>
        <v>790.97500000000002</v>
      </c>
      <c r="NFJ55" s="115">
        <v>0</v>
      </c>
      <c r="NFK55" s="115">
        <f t="shared" ref="NFK55:NFU56" si="1679">NFJ55</f>
        <v>0</v>
      </c>
      <c r="NFL55" s="115">
        <f t="shared" si="1679"/>
        <v>0</v>
      </c>
      <c r="NFM55" s="115">
        <f t="shared" si="1679"/>
        <v>0</v>
      </c>
      <c r="NFN55" s="115">
        <f t="shared" si="1679"/>
        <v>0</v>
      </c>
      <c r="NFO55" s="115">
        <f t="shared" si="1679"/>
        <v>0</v>
      </c>
      <c r="NFP55" s="115">
        <f t="shared" si="1679"/>
        <v>0</v>
      </c>
      <c r="NFQ55" s="115">
        <f t="shared" si="1679"/>
        <v>0</v>
      </c>
      <c r="NFR55" s="115">
        <f t="shared" si="1679"/>
        <v>0</v>
      </c>
      <c r="NFS55" s="115">
        <f t="shared" si="1679"/>
        <v>0</v>
      </c>
      <c r="NFT55" s="115">
        <f t="shared" si="1679"/>
        <v>0</v>
      </c>
      <c r="NFU55" s="115">
        <f t="shared" si="1679"/>
        <v>0</v>
      </c>
      <c r="NFV55" s="95">
        <f t="shared" ref="NFV55:NFV56" si="1680">SUM(NFJ55:NFU55)</f>
        <v>0</v>
      </c>
      <c r="NFW55" s="106" t="s">
        <v>848</v>
      </c>
      <c r="NFX55" s="105">
        <v>9491.7000000000007</v>
      </c>
      <c r="NFY55" s="90">
        <f t="shared" ref="NFY55:NFY56" si="1681">SUM(NFX55/12)</f>
        <v>790.97500000000002</v>
      </c>
      <c r="NFZ55" s="115">
        <v>0</v>
      </c>
      <c r="NGA55" s="115">
        <f t="shared" ref="NGA55:NGK56" si="1682">NFZ55</f>
        <v>0</v>
      </c>
      <c r="NGB55" s="115">
        <f t="shared" si="1682"/>
        <v>0</v>
      </c>
      <c r="NGC55" s="115">
        <f t="shared" si="1682"/>
        <v>0</v>
      </c>
      <c r="NGD55" s="115">
        <f t="shared" si="1682"/>
        <v>0</v>
      </c>
      <c r="NGE55" s="115">
        <f t="shared" si="1682"/>
        <v>0</v>
      </c>
      <c r="NGF55" s="115">
        <f t="shared" si="1682"/>
        <v>0</v>
      </c>
      <c r="NGG55" s="115">
        <f t="shared" si="1682"/>
        <v>0</v>
      </c>
      <c r="NGH55" s="115">
        <f t="shared" si="1682"/>
        <v>0</v>
      </c>
      <c r="NGI55" s="115">
        <f t="shared" si="1682"/>
        <v>0</v>
      </c>
      <c r="NGJ55" s="115">
        <f t="shared" si="1682"/>
        <v>0</v>
      </c>
      <c r="NGK55" s="115">
        <f t="shared" si="1682"/>
        <v>0</v>
      </c>
      <c r="NGL55" s="95">
        <f t="shared" ref="NGL55:NGL56" si="1683">SUM(NFZ55:NGK55)</f>
        <v>0</v>
      </c>
      <c r="NGM55" s="106" t="s">
        <v>848</v>
      </c>
      <c r="NGN55" s="105">
        <v>9491.7000000000007</v>
      </c>
      <c r="NGO55" s="90">
        <f t="shared" ref="NGO55:NGO56" si="1684">SUM(NGN55/12)</f>
        <v>790.97500000000002</v>
      </c>
      <c r="NGP55" s="115">
        <v>0</v>
      </c>
      <c r="NGQ55" s="115">
        <f t="shared" ref="NGQ55:NHA56" si="1685">NGP55</f>
        <v>0</v>
      </c>
      <c r="NGR55" s="115">
        <f t="shared" si="1685"/>
        <v>0</v>
      </c>
      <c r="NGS55" s="115">
        <f t="shared" si="1685"/>
        <v>0</v>
      </c>
      <c r="NGT55" s="115">
        <f t="shared" si="1685"/>
        <v>0</v>
      </c>
      <c r="NGU55" s="115">
        <f t="shared" si="1685"/>
        <v>0</v>
      </c>
      <c r="NGV55" s="115">
        <f t="shared" si="1685"/>
        <v>0</v>
      </c>
      <c r="NGW55" s="115">
        <f t="shared" si="1685"/>
        <v>0</v>
      </c>
      <c r="NGX55" s="115">
        <f t="shared" si="1685"/>
        <v>0</v>
      </c>
      <c r="NGY55" s="115">
        <f t="shared" si="1685"/>
        <v>0</v>
      </c>
      <c r="NGZ55" s="115">
        <f t="shared" si="1685"/>
        <v>0</v>
      </c>
      <c r="NHA55" s="115">
        <f t="shared" si="1685"/>
        <v>0</v>
      </c>
      <c r="NHB55" s="95">
        <f t="shared" ref="NHB55:NHB56" si="1686">SUM(NGP55:NHA55)</f>
        <v>0</v>
      </c>
      <c r="NHC55" s="106" t="s">
        <v>848</v>
      </c>
      <c r="NHD55" s="105">
        <v>9491.7000000000007</v>
      </c>
      <c r="NHE55" s="90">
        <f t="shared" ref="NHE55:NHE56" si="1687">SUM(NHD55/12)</f>
        <v>790.97500000000002</v>
      </c>
      <c r="NHF55" s="115">
        <v>0</v>
      </c>
      <c r="NHG55" s="115">
        <f t="shared" ref="NHG55:NHQ56" si="1688">NHF55</f>
        <v>0</v>
      </c>
      <c r="NHH55" s="115">
        <f t="shared" si="1688"/>
        <v>0</v>
      </c>
      <c r="NHI55" s="115">
        <f t="shared" si="1688"/>
        <v>0</v>
      </c>
      <c r="NHJ55" s="115">
        <f t="shared" si="1688"/>
        <v>0</v>
      </c>
      <c r="NHK55" s="115">
        <f t="shared" si="1688"/>
        <v>0</v>
      </c>
      <c r="NHL55" s="115">
        <f t="shared" si="1688"/>
        <v>0</v>
      </c>
      <c r="NHM55" s="115">
        <f t="shared" si="1688"/>
        <v>0</v>
      </c>
      <c r="NHN55" s="115">
        <f t="shared" si="1688"/>
        <v>0</v>
      </c>
      <c r="NHO55" s="115">
        <f t="shared" si="1688"/>
        <v>0</v>
      </c>
      <c r="NHP55" s="115">
        <f t="shared" si="1688"/>
        <v>0</v>
      </c>
      <c r="NHQ55" s="115">
        <f t="shared" si="1688"/>
        <v>0</v>
      </c>
      <c r="NHR55" s="95">
        <f t="shared" ref="NHR55:NHR56" si="1689">SUM(NHF55:NHQ55)</f>
        <v>0</v>
      </c>
      <c r="NHS55" s="106" t="s">
        <v>848</v>
      </c>
      <c r="NHT55" s="105">
        <v>9491.7000000000007</v>
      </c>
      <c r="NHU55" s="90">
        <f t="shared" ref="NHU55:NHU56" si="1690">SUM(NHT55/12)</f>
        <v>790.97500000000002</v>
      </c>
      <c r="NHV55" s="115">
        <v>0</v>
      </c>
      <c r="NHW55" s="115">
        <f t="shared" ref="NHW55:NIG56" si="1691">NHV55</f>
        <v>0</v>
      </c>
      <c r="NHX55" s="115">
        <f t="shared" si="1691"/>
        <v>0</v>
      </c>
      <c r="NHY55" s="115">
        <f t="shared" si="1691"/>
        <v>0</v>
      </c>
      <c r="NHZ55" s="115">
        <f t="shared" si="1691"/>
        <v>0</v>
      </c>
      <c r="NIA55" s="115">
        <f t="shared" si="1691"/>
        <v>0</v>
      </c>
      <c r="NIB55" s="115">
        <f t="shared" si="1691"/>
        <v>0</v>
      </c>
      <c r="NIC55" s="115">
        <f t="shared" si="1691"/>
        <v>0</v>
      </c>
      <c r="NID55" s="115">
        <f t="shared" si="1691"/>
        <v>0</v>
      </c>
      <c r="NIE55" s="115">
        <f t="shared" si="1691"/>
        <v>0</v>
      </c>
      <c r="NIF55" s="115">
        <f t="shared" si="1691"/>
        <v>0</v>
      </c>
      <c r="NIG55" s="115">
        <f t="shared" si="1691"/>
        <v>0</v>
      </c>
      <c r="NIH55" s="95">
        <f t="shared" ref="NIH55:NIH56" si="1692">SUM(NHV55:NIG55)</f>
        <v>0</v>
      </c>
      <c r="NII55" s="106" t="s">
        <v>848</v>
      </c>
      <c r="NIJ55" s="105">
        <v>9491.7000000000007</v>
      </c>
      <c r="NIK55" s="90">
        <f t="shared" ref="NIK55:NIK56" si="1693">SUM(NIJ55/12)</f>
        <v>790.97500000000002</v>
      </c>
      <c r="NIL55" s="115">
        <v>0</v>
      </c>
      <c r="NIM55" s="115">
        <f t="shared" ref="NIM55:NIW56" si="1694">NIL55</f>
        <v>0</v>
      </c>
      <c r="NIN55" s="115">
        <f t="shared" si="1694"/>
        <v>0</v>
      </c>
      <c r="NIO55" s="115">
        <f t="shared" si="1694"/>
        <v>0</v>
      </c>
      <c r="NIP55" s="115">
        <f t="shared" si="1694"/>
        <v>0</v>
      </c>
      <c r="NIQ55" s="115">
        <f t="shared" si="1694"/>
        <v>0</v>
      </c>
      <c r="NIR55" s="115">
        <f t="shared" si="1694"/>
        <v>0</v>
      </c>
      <c r="NIS55" s="115">
        <f t="shared" si="1694"/>
        <v>0</v>
      </c>
      <c r="NIT55" s="115">
        <f t="shared" si="1694"/>
        <v>0</v>
      </c>
      <c r="NIU55" s="115">
        <f t="shared" si="1694"/>
        <v>0</v>
      </c>
      <c r="NIV55" s="115">
        <f t="shared" si="1694"/>
        <v>0</v>
      </c>
      <c r="NIW55" s="115">
        <f t="shared" si="1694"/>
        <v>0</v>
      </c>
      <c r="NIX55" s="95">
        <f t="shared" ref="NIX55:NIX56" si="1695">SUM(NIL55:NIW55)</f>
        <v>0</v>
      </c>
      <c r="NIY55" s="106" t="s">
        <v>848</v>
      </c>
      <c r="NIZ55" s="105">
        <v>9491.7000000000007</v>
      </c>
      <c r="NJA55" s="90">
        <f t="shared" ref="NJA55:NJA56" si="1696">SUM(NIZ55/12)</f>
        <v>790.97500000000002</v>
      </c>
      <c r="NJB55" s="115">
        <v>0</v>
      </c>
      <c r="NJC55" s="115">
        <f t="shared" ref="NJC55:NJM56" si="1697">NJB55</f>
        <v>0</v>
      </c>
      <c r="NJD55" s="115">
        <f t="shared" si="1697"/>
        <v>0</v>
      </c>
      <c r="NJE55" s="115">
        <f t="shared" si="1697"/>
        <v>0</v>
      </c>
      <c r="NJF55" s="115">
        <f t="shared" si="1697"/>
        <v>0</v>
      </c>
      <c r="NJG55" s="115">
        <f t="shared" si="1697"/>
        <v>0</v>
      </c>
      <c r="NJH55" s="115">
        <f t="shared" si="1697"/>
        <v>0</v>
      </c>
      <c r="NJI55" s="115">
        <f t="shared" si="1697"/>
        <v>0</v>
      </c>
      <c r="NJJ55" s="115">
        <f t="shared" si="1697"/>
        <v>0</v>
      </c>
      <c r="NJK55" s="115">
        <f t="shared" si="1697"/>
        <v>0</v>
      </c>
      <c r="NJL55" s="115">
        <f t="shared" si="1697"/>
        <v>0</v>
      </c>
      <c r="NJM55" s="115">
        <f t="shared" si="1697"/>
        <v>0</v>
      </c>
      <c r="NJN55" s="95">
        <f t="shared" ref="NJN55:NJN56" si="1698">SUM(NJB55:NJM55)</f>
        <v>0</v>
      </c>
      <c r="NJO55" s="106" t="s">
        <v>848</v>
      </c>
      <c r="NJP55" s="105">
        <v>9491.7000000000007</v>
      </c>
      <c r="NJQ55" s="90">
        <f t="shared" ref="NJQ55:NJQ56" si="1699">SUM(NJP55/12)</f>
        <v>790.97500000000002</v>
      </c>
      <c r="NJR55" s="115">
        <v>0</v>
      </c>
      <c r="NJS55" s="115">
        <f t="shared" ref="NJS55:NKC56" si="1700">NJR55</f>
        <v>0</v>
      </c>
      <c r="NJT55" s="115">
        <f t="shared" si="1700"/>
        <v>0</v>
      </c>
      <c r="NJU55" s="115">
        <f t="shared" si="1700"/>
        <v>0</v>
      </c>
      <c r="NJV55" s="115">
        <f t="shared" si="1700"/>
        <v>0</v>
      </c>
      <c r="NJW55" s="115">
        <f t="shared" si="1700"/>
        <v>0</v>
      </c>
      <c r="NJX55" s="115">
        <f t="shared" si="1700"/>
        <v>0</v>
      </c>
      <c r="NJY55" s="115">
        <f t="shared" si="1700"/>
        <v>0</v>
      </c>
      <c r="NJZ55" s="115">
        <f t="shared" si="1700"/>
        <v>0</v>
      </c>
      <c r="NKA55" s="115">
        <f t="shared" si="1700"/>
        <v>0</v>
      </c>
      <c r="NKB55" s="115">
        <f t="shared" si="1700"/>
        <v>0</v>
      </c>
      <c r="NKC55" s="115">
        <f t="shared" si="1700"/>
        <v>0</v>
      </c>
      <c r="NKD55" s="95">
        <f t="shared" ref="NKD55:NKD56" si="1701">SUM(NJR55:NKC55)</f>
        <v>0</v>
      </c>
      <c r="NKE55" s="106" t="s">
        <v>848</v>
      </c>
      <c r="NKF55" s="105">
        <v>9491.7000000000007</v>
      </c>
      <c r="NKG55" s="90">
        <f t="shared" ref="NKG55:NKG56" si="1702">SUM(NKF55/12)</f>
        <v>790.97500000000002</v>
      </c>
      <c r="NKH55" s="115">
        <v>0</v>
      </c>
      <c r="NKI55" s="115">
        <f t="shared" ref="NKI55:NKS56" si="1703">NKH55</f>
        <v>0</v>
      </c>
      <c r="NKJ55" s="115">
        <f t="shared" si="1703"/>
        <v>0</v>
      </c>
      <c r="NKK55" s="115">
        <f t="shared" si="1703"/>
        <v>0</v>
      </c>
      <c r="NKL55" s="115">
        <f t="shared" si="1703"/>
        <v>0</v>
      </c>
      <c r="NKM55" s="115">
        <f t="shared" si="1703"/>
        <v>0</v>
      </c>
      <c r="NKN55" s="115">
        <f t="shared" si="1703"/>
        <v>0</v>
      </c>
      <c r="NKO55" s="115">
        <f t="shared" si="1703"/>
        <v>0</v>
      </c>
      <c r="NKP55" s="115">
        <f t="shared" si="1703"/>
        <v>0</v>
      </c>
      <c r="NKQ55" s="115">
        <f t="shared" si="1703"/>
        <v>0</v>
      </c>
      <c r="NKR55" s="115">
        <f t="shared" si="1703"/>
        <v>0</v>
      </c>
      <c r="NKS55" s="115">
        <f t="shared" si="1703"/>
        <v>0</v>
      </c>
      <c r="NKT55" s="95">
        <f t="shared" ref="NKT55:NKT56" si="1704">SUM(NKH55:NKS55)</f>
        <v>0</v>
      </c>
      <c r="NKU55" s="106" t="s">
        <v>848</v>
      </c>
      <c r="NKV55" s="105">
        <v>9491.7000000000007</v>
      </c>
      <c r="NKW55" s="90">
        <f t="shared" ref="NKW55:NKW56" si="1705">SUM(NKV55/12)</f>
        <v>790.97500000000002</v>
      </c>
      <c r="NKX55" s="115">
        <v>0</v>
      </c>
      <c r="NKY55" s="115">
        <f t="shared" ref="NKY55:NLI56" si="1706">NKX55</f>
        <v>0</v>
      </c>
      <c r="NKZ55" s="115">
        <f t="shared" si="1706"/>
        <v>0</v>
      </c>
      <c r="NLA55" s="115">
        <f t="shared" si="1706"/>
        <v>0</v>
      </c>
      <c r="NLB55" s="115">
        <f t="shared" si="1706"/>
        <v>0</v>
      </c>
      <c r="NLC55" s="115">
        <f t="shared" si="1706"/>
        <v>0</v>
      </c>
      <c r="NLD55" s="115">
        <f t="shared" si="1706"/>
        <v>0</v>
      </c>
      <c r="NLE55" s="115">
        <f t="shared" si="1706"/>
        <v>0</v>
      </c>
      <c r="NLF55" s="115">
        <f t="shared" si="1706"/>
        <v>0</v>
      </c>
      <c r="NLG55" s="115">
        <f t="shared" si="1706"/>
        <v>0</v>
      </c>
      <c r="NLH55" s="115">
        <f t="shared" si="1706"/>
        <v>0</v>
      </c>
      <c r="NLI55" s="115">
        <f t="shared" si="1706"/>
        <v>0</v>
      </c>
      <c r="NLJ55" s="95">
        <f t="shared" ref="NLJ55:NLJ56" si="1707">SUM(NKX55:NLI55)</f>
        <v>0</v>
      </c>
      <c r="NLK55" s="106" t="s">
        <v>848</v>
      </c>
      <c r="NLL55" s="105">
        <v>9491.7000000000007</v>
      </c>
      <c r="NLM55" s="90">
        <f t="shared" ref="NLM55:NLM56" si="1708">SUM(NLL55/12)</f>
        <v>790.97500000000002</v>
      </c>
      <c r="NLN55" s="115">
        <v>0</v>
      </c>
      <c r="NLO55" s="115">
        <f t="shared" ref="NLO55:NLY56" si="1709">NLN55</f>
        <v>0</v>
      </c>
      <c r="NLP55" s="115">
        <f t="shared" si="1709"/>
        <v>0</v>
      </c>
      <c r="NLQ55" s="115">
        <f t="shared" si="1709"/>
        <v>0</v>
      </c>
      <c r="NLR55" s="115">
        <f t="shared" si="1709"/>
        <v>0</v>
      </c>
      <c r="NLS55" s="115">
        <f t="shared" si="1709"/>
        <v>0</v>
      </c>
      <c r="NLT55" s="115">
        <f t="shared" si="1709"/>
        <v>0</v>
      </c>
      <c r="NLU55" s="115">
        <f t="shared" si="1709"/>
        <v>0</v>
      </c>
      <c r="NLV55" s="115">
        <f t="shared" si="1709"/>
        <v>0</v>
      </c>
      <c r="NLW55" s="115">
        <f t="shared" si="1709"/>
        <v>0</v>
      </c>
      <c r="NLX55" s="115">
        <f t="shared" si="1709"/>
        <v>0</v>
      </c>
      <c r="NLY55" s="115">
        <f t="shared" si="1709"/>
        <v>0</v>
      </c>
      <c r="NLZ55" s="95">
        <f t="shared" ref="NLZ55:NLZ56" si="1710">SUM(NLN55:NLY55)</f>
        <v>0</v>
      </c>
      <c r="NMA55" s="106" t="s">
        <v>848</v>
      </c>
      <c r="NMB55" s="105">
        <v>9491.7000000000007</v>
      </c>
      <c r="NMC55" s="90">
        <f t="shared" ref="NMC55:NMC56" si="1711">SUM(NMB55/12)</f>
        <v>790.97500000000002</v>
      </c>
      <c r="NMD55" s="115">
        <v>0</v>
      </c>
      <c r="NME55" s="115">
        <f t="shared" ref="NME55:NMO56" si="1712">NMD55</f>
        <v>0</v>
      </c>
      <c r="NMF55" s="115">
        <f t="shared" si="1712"/>
        <v>0</v>
      </c>
      <c r="NMG55" s="115">
        <f t="shared" si="1712"/>
        <v>0</v>
      </c>
      <c r="NMH55" s="115">
        <f t="shared" si="1712"/>
        <v>0</v>
      </c>
      <c r="NMI55" s="115">
        <f t="shared" si="1712"/>
        <v>0</v>
      </c>
      <c r="NMJ55" s="115">
        <f t="shared" si="1712"/>
        <v>0</v>
      </c>
      <c r="NMK55" s="115">
        <f t="shared" si="1712"/>
        <v>0</v>
      </c>
      <c r="NML55" s="115">
        <f t="shared" si="1712"/>
        <v>0</v>
      </c>
      <c r="NMM55" s="115">
        <f t="shared" si="1712"/>
        <v>0</v>
      </c>
      <c r="NMN55" s="115">
        <f t="shared" si="1712"/>
        <v>0</v>
      </c>
      <c r="NMO55" s="115">
        <f t="shared" si="1712"/>
        <v>0</v>
      </c>
      <c r="NMP55" s="95">
        <f t="shared" ref="NMP55:NMP56" si="1713">SUM(NMD55:NMO55)</f>
        <v>0</v>
      </c>
      <c r="NMQ55" s="106" t="s">
        <v>848</v>
      </c>
      <c r="NMR55" s="105">
        <v>9491.7000000000007</v>
      </c>
      <c r="NMS55" s="90">
        <f t="shared" ref="NMS55:NMS56" si="1714">SUM(NMR55/12)</f>
        <v>790.97500000000002</v>
      </c>
      <c r="NMT55" s="115">
        <v>0</v>
      </c>
      <c r="NMU55" s="115">
        <f t="shared" ref="NMU55:NNE56" si="1715">NMT55</f>
        <v>0</v>
      </c>
      <c r="NMV55" s="115">
        <f t="shared" si="1715"/>
        <v>0</v>
      </c>
      <c r="NMW55" s="115">
        <f t="shared" si="1715"/>
        <v>0</v>
      </c>
      <c r="NMX55" s="115">
        <f t="shared" si="1715"/>
        <v>0</v>
      </c>
      <c r="NMY55" s="115">
        <f t="shared" si="1715"/>
        <v>0</v>
      </c>
      <c r="NMZ55" s="115">
        <f t="shared" si="1715"/>
        <v>0</v>
      </c>
      <c r="NNA55" s="115">
        <f t="shared" si="1715"/>
        <v>0</v>
      </c>
      <c r="NNB55" s="115">
        <f t="shared" si="1715"/>
        <v>0</v>
      </c>
      <c r="NNC55" s="115">
        <f t="shared" si="1715"/>
        <v>0</v>
      </c>
      <c r="NND55" s="115">
        <f t="shared" si="1715"/>
        <v>0</v>
      </c>
      <c r="NNE55" s="115">
        <f t="shared" si="1715"/>
        <v>0</v>
      </c>
      <c r="NNF55" s="95">
        <f t="shared" ref="NNF55:NNF56" si="1716">SUM(NMT55:NNE55)</f>
        <v>0</v>
      </c>
      <c r="NNG55" s="106" t="s">
        <v>848</v>
      </c>
      <c r="NNH55" s="105">
        <v>9491.7000000000007</v>
      </c>
      <c r="NNI55" s="90">
        <f t="shared" ref="NNI55:NNI56" si="1717">SUM(NNH55/12)</f>
        <v>790.97500000000002</v>
      </c>
      <c r="NNJ55" s="115">
        <v>0</v>
      </c>
      <c r="NNK55" s="115">
        <f t="shared" ref="NNK55:NNU56" si="1718">NNJ55</f>
        <v>0</v>
      </c>
      <c r="NNL55" s="115">
        <f t="shared" si="1718"/>
        <v>0</v>
      </c>
      <c r="NNM55" s="115">
        <f t="shared" si="1718"/>
        <v>0</v>
      </c>
      <c r="NNN55" s="115">
        <f t="shared" si="1718"/>
        <v>0</v>
      </c>
      <c r="NNO55" s="115">
        <f t="shared" si="1718"/>
        <v>0</v>
      </c>
      <c r="NNP55" s="115">
        <f t="shared" si="1718"/>
        <v>0</v>
      </c>
      <c r="NNQ55" s="115">
        <f t="shared" si="1718"/>
        <v>0</v>
      </c>
      <c r="NNR55" s="115">
        <f t="shared" si="1718"/>
        <v>0</v>
      </c>
      <c r="NNS55" s="115">
        <f t="shared" si="1718"/>
        <v>0</v>
      </c>
      <c r="NNT55" s="115">
        <f t="shared" si="1718"/>
        <v>0</v>
      </c>
      <c r="NNU55" s="115">
        <f t="shared" si="1718"/>
        <v>0</v>
      </c>
      <c r="NNV55" s="95">
        <f t="shared" ref="NNV55:NNV56" si="1719">SUM(NNJ55:NNU55)</f>
        <v>0</v>
      </c>
      <c r="NNW55" s="106" t="s">
        <v>848</v>
      </c>
      <c r="NNX55" s="105">
        <v>9491.7000000000007</v>
      </c>
      <c r="NNY55" s="90">
        <f t="shared" ref="NNY55:NNY56" si="1720">SUM(NNX55/12)</f>
        <v>790.97500000000002</v>
      </c>
      <c r="NNZ55" s="115">
        <v>0</v>
      </c>
      <c r="NOA55" s="115">
        <f t="shared" ref="NOA55:NOK56" si="1721">NNZ55</f>
        <v>0</v>
      </c>
      <c r="NOB55" s="115">
        <f t="shared" si="1721"/>
        <v>0</v>
      </c>
      <c r="NOC55" s="115">
        <f t="shared" si="1721"/>
        <v>0</v>
      </c>
      <c r="NOD55" s="115">
        <f t="shared" si="1721"/>
        <v>0</v>
      </c>
      <c r="NOE55" s="115">
        <f t="shared" si="1721"/>
        <v>0</v>
      </c>
      <c r="NOF55" s="115">
        <f t="shared" si="1721"/>
        <v>0</v>
      </c>
      <c r="NOG55" s="115">
        <f t="shared" si="1721"/>
        <v>0</v>
      </c>
      <c r="NOH55" s="115">
        <f t="shared" si="1721"/>
        <v>0</v>
      </c>
      <c r="NOI55" s="115">
        <f t="shared" si="1721"/>
        <v>0</v>
      </c>
      <c r="NOJ55" s="115">
        <f t="shared" si="1721"/>
        <v>0</v>
      </c>
      <c r="NOK55" s="115">
        <f t="shared" si="1721"/>
        <v>0</v>
      </c>
      <c r="NOL55" s="95">
        <f t="shared" ref="NOL55:NOL56" si="1722">SUM(NNZ55:NOK55)</f>
        <v>0</v>
      </c>
      <c r="NOM55" s="106" t="s">
        <v>848</v>
      </c>
      <c r="NON55" s="105">
        <v>9491.7000000000007</v>
      </c>
      <c r="NOO55" s="90">
        <f t="shared" ref="NOO55:NOO56" si="1723">SUM(NON55/12)</f>
        <v>790.97500000000002</v>
      </c>
      <c r="NOP55" s="115">
        <v>0</v>
      </c>
      <c r="NOQ55" s="115">
        <f t="shared" ref="NOQ55:NPA56" si="1724">NOP55</f>
        <v>0</v>
      </c>
      <c r="NOR55" s="115">
        <f t="shared" si="1724"/>
        <v>0</v>
      </c>
      <c r="NOS55" s="115">
        <f t="shared" si="1724"/>
        <v>0</v>
      </c>
      <c r="NOT55" s="115">
        <f t="shared" si="1724"/>
        <v>0</v>
      </c>
      <c r="NOU55" s="115">
        <f t="shared" si="1724"/>
        <v>0</v>
      </c>
      <c r="NOV55" s="115">
        <f t="shared" si="1724"/>
        <v>0</v>
      </c>
      <c r="NOW55" s="115">
        <f t="shared" si="1724"/>
        <v>0</v>
      </c>
      <c r="NOX55" s="115">
        <f t="shared" si="1724"/>
        <v>0</v>
      </c>
      <c r="NOY55" s="115">
        <f t="shared" si="1724"/>
        <v>0</v>
      </c>
      <c r="NOZ55" s="115">
        <f t="shared" si="1724"/>
        <v>0</v>
      </c>
      <c r="NPA55" s="115">
        <f t="shared" si="1724"/>
        <v>0</v>
      </c>
      <c r="NPB55" s="95">
        <f t="shared" ref="NPB55:NPB56" si="1725">SUM(NOP55:NPA55)</f>
        <v>0</v>
      </c>
      <c r="NPC55" s="106" t="s">
        <v>848</v>
      </c>
      <c r="NPD55" s="105">
        <v>9491.7000000000007</v>
      </c>
      <c r="NPE55" s="90">
        <f t="shared" ref="NPE55:NPE56" si="1726">SUM(NPD55/12)</f>
        <v>790.97500000000002</v>
      </c>
      <c r="NPF55" s="115">
        <v>0</v>
      </c>
      <c r="NPG55" s="115">
        <f t="shared" ref="NPG55:NPQ56" si="1727">NPF55</f>
        <v>0</v>
      </c>
      <c r="NPH55" s="115">
        <f t="shared" si="1727"/>
        <v>0</v>
      </c>
      <c r="NPI55" s="115">
        <f t="shared" si="1727"/>
        <v>0</v>
      </c>
      <c r="NPJ55" s="115">
        <f t="shared" si="1727"/>
        <v>0</v>
      </c>
      <c r="NPK55" s="115">
        <f t="shared" si="1727"/>
        <v>0</v>
      </c>
      <c r="NPL55" s="115">
        <f t="shared" si="1727"/>
        <v>0</v>
      </c>
      <c r="NPM55" s="115">
        <f t="shared" si="1727"/>
        <v>0</v>
      </c>
      <c r="NPN55" s="115">
        <f t="shared" si="1727"/>
        <v>0</v>
      </c>
      <c r="NPO55" s="115">
        <f t="shared" si="1727"/>
        <v>0</v>
      </c>
      <c r="NPP55" s="115">
        <f t="shared" si="1727"/>
        <v>0</v>
      </c>
      <c r="NPQ55" s="115">
        <f t="shared" si="1727"/>
        <v>0</v>
      </c>
      <c r="NPR55" s="95">
        <f t="shared" ref="NPR55:NPR56" si="1728">SUM(NPF55:NPQ55)</f>
        <v>0</v>
      </c>
      <c r="NPS55" s="106" t="s">
        <v>848</v>
      </c>
      <c r="NPT55" s="105">
        <v>9491.7000000000007</v>
      </c>
      <c r="NPU55" s="90">
        <f t="shared" ref="NPU55:NPU56" si="1729">SUM(NPT55/12)</f>
        <v>790.97500000000002</v>
      </c>
      <c r="NPV55" s="115">
        <v>0</v>
      </c>
      <c r="NPW55" s="115">
        <f t="shared" ref="NPW55:NQG56" si="1730">NPV55</f>
        <v>0</v>
      </c>
      <c r="NPX55" s="115">
        <f t="shared" si="1730"/>
        <v>0</v>
      </c>
      <c r="NPY55" s="115">
        <f t="shared" si="1730"/>
        <v>0</v>
      </c>
      <c r="NPZ55" s="115">
        <f t="shared" si="1730"/>
        <v>0</v>
      </c>
      <c r="NQA55" s="115">
        <f t="shared" si="1730"/>
        <v>0</v>
      </c>
      <c r="NQB55" s="115">
        <f t="shared" si="1730"/>
        <v>0</v>
      </c>
      <c r="NQC55" s="115">
        <f t="shared" si="1730"/>
        <v>0</v>
      </c>
      <c r="NQD55" s="115">
        <f t="shared" si="1730"/>
        <v>0</v>
      </c>
      <c r="NQE55" s="115">
        <f t="shared" si="1730"/>
        <v>0</v>
      </c>
      <c r="NQF55" s="115">
        <f t="shared" si="1730"/>
        <v>0</v>
      </c>
      <c r="NQG55" s="115">
        <f t="shared" si="1730"/>
        <v>0</v>
      </c>
      <c r="NQH55" s="95">
        <f t="shared" ref="NQH55:NQH56" si="1731">SUM(NPV55:NQG55)</f>
        <v>0</v>
      </c>
      <c r="NQI55" s="106" t="s">
        <v>848</v>
      </c>
      <c r="NQJ55" s="105">
        <v>9491.7000000000007</v>
      </c>
      <c r="NQK55" s="90">
        <f t="shared" ref="NQK55:NQK56" si="1732">SUM(NQJ55/12)</f>
        <v>790.97500000000002</v>
      </c>
      <c r="NQL55" s="115">
        <v>0</v>
      </c>
      <c r="NQM55" s="115">
        <f t="shared" ref="NQM55:NQW56" si="1733">NQL55</f>
        <v>0</v>
      </c>
      <c r="NQN55" s="115">
        <f t="shared" si="1733"/>
        <v>0</v>
      </c>
      <c r="NQO55" s="115">
        <f t="shared" si="1733"/>
        <v>0</v>
      </c>
      <c r="NQP55" s="115">
        <f t="shared" si="1733"/>
        <v>0</v>
      </c>
      <c r="NQQ55" s="115">
        <f t="shared" si="1733"/>
        <v>0</v>
      </c>
      <c r="NQR55" s="115">
        <f t="shared" si="1733"/>
        <v>0</v>
      </c>
      <c r="NQS55" s="115">
        <f t="shared" si="1733"/>
        <v>0</v>
      </c>
      <c r="NQT55" s="115">
        <f t="shared" si="1733"/>
        <v>0</v>
      </c>
      <c r="NQU55" s="115">
        <f t="shared" si="1733"/>
        <v>0</v>
      </c>
      <c r="NQV55" s="115">
        <f t="shared" si="1733"/>
        <v>0</v>
      </c>
      <c r="NQW55" s="115">
        <f t="shared" si="1733"/>
        <v>0</v>
      </c>
      <c r="NQX55" s="95">
        <f t="shared" ref="NQX55:NQX56" si="1734">SUM(NQL55:NQW55)</f>
        <v>0</v>
      </c>
      <c r="NQY55" s="106" t="s">
        <v>848</v>
      </c>
      <c r="NQZ55" s="105">
        <v>9491.7000000000007</v>
      </c>
      <c r="NRA55" s="90">
        <f t="shared" ref="NRA55:NRA56" si="1735">SUM(NQZ55/12)</f>
        <v>790.97500000000002</v>
      </c>
      <c r="NRB55" s="115">
        <v>0</v>
      </c>
      <c r="NRC55" s="115">
        <f t="shared" ref="NRC55:NRM56" si="1736">NRB55</f>
        <v>0</v>
      </c>
      <c r="NRD55" s="115">
        <f t="shared" si="1736"/>
        <v>0</v>
      </c>
      <c r="NRE55" s="115">
        <f t="shared" si="1736"/>
        <v>0</v>
      </c>
      <c r="NRF55" s="115">
        <f t="shared" si="1736"/>
        <v>0</v>
      </c>
      <c r="NRG55" s="115">
        <f t="shared" si="1736"/>
        <v>0</v>
      </c>
      <c r="NRH55" s="115">
        <f t="shared" si="1736"/>
        <v>0</v>
      </c>
      <c r="NRI55" s="115">
        <f t="shared" si="1736"/>
        <v>0</v>
      </c>
      <c r="NRJ55" s="115">
        <f t="shared" si="1736"/>
        <v>0</v>
      </c>
      <c r="NRK55" s="115">
        <f t="shared" si="1736"/>
        <v>0</v>
      </c>
      <c r="NRL55" s="115">
        <f t="shared" si="1736"/>
        <v>0</v>
      </c>
      <c r="NRM55" s="115">
        <f t="shared" si="1736"/>
        <v>0</v>
      </c>
      <c r="NRN55" s="95">
        <f t="shared" ref="NRN55:NRN56" si="1737">SUM(NRB55:NRM55)</f>
        <v>0</v>
      </c>
      <c r="NRO55" s="106" t="s">
        <v>848</v>
      </c>
      <c r="NRP55" s="105">
        <v>9491.7000000000007</v>
      </c>
      <c r="NRQ55" s="90">
        <f t="shared" ref="NRQ55:NRQ56" si="1738">SUM(NRP55/12)</f>
        <v>790.97500000000002</v>
      </c>
      <c r="NRR55" s="115">
        <v>0</v>
      </c>
      <c r="NRS55" s="115">
        <f t="shared" ref="NRS55:NSC56" si="1739">NRR55</f>
        <v>0</v>
      </c>
      <c r="NRT55" s="115">
        <f t="shared" si="1739"/>
        <v>0</v>
      </c>
      <c r="NRU55" s="115">
        <f t="shared" si="1739"/>
        <v>0</v>
      </c>
      <c r="NRV55" s="115">
        <f t="shared" si="1739"/>
        <v>0</v>
      </c>
      <c r="NRW55" s="115">
        <f t="shared" si="1739"/>
        <v>0</v>
      </c>
      <c r="NRX55" s="115">
        <f t="shared" si="1739"/>
        <v>0</v>
      </c>
      <c r="NRY55" s="115">
        <f t="shared" si="1739"/>
        <v>0</v>
      </c>
      <c r="NRZ55" s="115">
        <f t="shared" si="1739"/>
        <v>0</v>
      </c>
      <c r="NSA55" s="115">
        <f t="shared" si="1739"/>
        <v>0</v>
      </c>
      <c r="NSB55" s="115">
        <f t="shared" si="1739"/>
        <v>0</v>
      </c>
      <c r="NSC55" s="115">
        <f t="shared" si="1739"/>
        <v>0</v>
      </c>
      <c r="NSD55" s="95">
        <f t="shared" ref="NSD55:NSD56" si="1740">SUM(NRR55:NSC55)</f>
        <v>0</v>
      </c>
      <c r="NSE55" s="106" t="s">
        <v>848</v>
      </c>
      <c r="NSF55" s="105">
        <v>9491.7000000000007</v>
      </c>
      <c r="NSG55" s="90">
        <f t="shared" ref="NSG55:NSG56" si="1741">SUM(NSF55/12)</f>
        <v>790.97500000000002</v>
      </c>
      <c r="NSH55" s="115">
        <v>0</v>
      </c>
      <c r="NSI55" s="115">
        <f t="shared" ref="NSI55:NSS56" si="1742">NSH55</f>
        <v>0</v>
      </c>
      <c r="NSJ55" s="115">
        <f t="shared" si="1742"/>
        <v>0</v>
      </c>
      <c r="NSK55" s="115">
        <f t="shared" si="1742"/>
        <v>0</v>
      </c>
      <c r="NSL55" s="115">
        <f t="shared" si="1742"/>
        <v>0</v>
      </c>
      <c r="NSM55" s="115">
        <f t="shared" si="1742"/>
        <v>0</v>
      </c>
      <c r="NSN55" s="115">
        <f t="shared" si="1742"/>
        <v>0</v>
      </c>
      <c r="NSO55" s="115">
        <f t="shared" si="1742"/>
        <v>0</v>
      </c>
      <c r="NSP55" s="115">
        <f t="shared" si="1742"/>
        <v>0</v>
      </c>
      <c r="NSQ55" s="115">
        <f t="shared" si="1742"/>
        <v>0</v>
      </c>
      <c r="NSR55" s="115">
        <f t="shared" si="1742"/>
        <v>0</v>
      </c>
      <c r="NSS55" s="115">
        <f t="shared" si="1742"/>
        <v>0</v>
      </c>
      <c r="NST55" s="95">
        <f t="shared" ref="NST55:NST56" si="1743">SUM(NSH55:NSS55)</f>
        <v>0</v>
      </c>
      <c r="NSU55" s="106" t="s">
        <v>848</v>
      </c>
      <c r="NSV55" s="105">
        <v>9491.7000000000007</v>
      </c>
      <c r="NSW55" s="90">
        <f t="shared" ref="NSW55:NSW56" si="1744">SUM(NSV55/12)</f>
        <v>790.97500000000002</v>
      </c>
      <c r="NSX55" s="115">
        <v>0</v>
      </c>
      <c r="NSY55" s="115">
        <f t="shared" ref="NSY55:NTI56" si="1745">NSX55</f>
        <v>0</v>
      </c>
      <c r="NSZ55" s="115">
        <f t="shared" si="1745"/>
        <v>0</v>
      </c>
      <c r="NTA55" s="115">
        <f t="shared" si="1745"/>
        <v>0</v>
      </c>
      <c r="NTB55" s="115">
        <f t="shared" si="1745"/>
        <v>0</v>
      </c>
      <c r="NTC55" s="115">
        <f t="shared" si="1745"/>
        <v>0</v>
      </c>
      <c r="NTD55" s="115">
        <f t="shared" si="1745"/>
        <v>0</v>
      </c>
      <c r="NTE55" s="115">
        <f t="shared" si="1745"/>
        <v>0</v>
      </c>
      <c r="NTF55" s="115">
        <f t="shared" si="1745"/>
        <v>0</v>
      </c>
      <c r="NTG55" s="115">
        <f t="shared" si="1745"/>
        <v>0</v>
      </c>
      <c r="NTH55" s="115">
        <f t="shared" si="1745"/>
        <v>0</v>
      </c>
      <c r="NTI55" s="115">
        <f t="shared" si="1745"/>
        <v>0</v>
      </c>
      <c r="NTJ55" s="95">
        <f t="shared" ref="NTJ55:NTJ56" si="1746">SUM(NSX55:NTI55)</f>
        <v>0</v>
      </c>
      <c r="NTK55" s="106" t="s">
        <v>848</v>
      </c>
      <c r="NTL55" s="105">
        <v>9491.7000000000007</v>
      </c>
      <c r="NTM55" s="90">
        <f t="shared" ref="NTM55:NTM56" si="1747">SUM(NTL55/12)</f>
        <v>790.97500000000002</v>
      </c>
      <c r="NTN55" s="115">
        <v>0</v>
      </c>
      <c r="NTO55" s="115">
        <f t="shared" ref="NTO55:NTY56" si="1748">NTN55</f>
        <v>0</v>
      </c>
      <c r="NTP55" s="115">
        <f t="shared" si="1748"/>
        <v>0</v>
      </c>
      <c r="NTQ55" s="115">
        <f t="shared" si="1748"/>
        <v>0</v>
      </c>
      <c r="NTR55" s="115">
        <f t="shared" si="1748"/>
        <v>0</v>
      </c>
      <c r="NTS55" s="115">
        <f t="shared" si="1748"/>
        <v>0</v>
      </c>
      <c r="NTT55" s="115">
        <f t="shared" si="1748"/>
        <v>0</v>
      </c>
      <c r="NTU55" s="115">
        <f t="shared" si="1748"/>
        <v>0</v>
      </c>
      <c r="NTV55" s="115">
        <f t="shared" si="1748"/>
        <v>0</v>
      </c>
      <c r="NTW55" s="115">
        <f t="shared" si="1748"/>
        <v>0</v>
      </c>
      <c r="NTX55" s="115">
        <f t="shared" si="1748"/>
        <v>0</v>
      </c>
      <c r="NTY55" s="115">
        <f t="shared" si="1748"/>
        <v>0</v>
      </c>
      <c r="NTZ55" s="95">
        <f t="shared" ref="NTZ55:NTZ56" si="1749">SUM(NTN55:NTY55)</f>
        <v>0</v>
      </c>
      <c r="NUA55" s="106" t="s">
        <v>848</v>
      </c>
      <c r="NUB55" s="105">
        <v>9491.7000000000007</v>
      </c>
      <c r="NUC55" s="90">
        <f t="shared" ref="NUC55:NUC56" si="1750">SUM(NUB55/12)</f>
        <v>790.97500000000002</v>
      </c>
      <c r="NUD55" s="115">
        <v>0</v>
      </c>
      <c r="NUE55" s="115">
        <f t="shared" ref="NUE55:NUO56" si="1751">NUD55</f>
        <v>0</v>
      </c>
      <c r="NUF55" s="115">
        <f t="shared" si="1751"/>
        <v>0</v>
      </c>
      <c r="NUG55" s="115">
        <f t="shared" si="1751"/>
        <v>0</v>
      </c>
      <c r="NUH55" s="115">
        <f t="shared" si="1751"/>
        <v>0</v>
      </c>
      <c r="NUI55" s="115">
        <f t="shared" si="1751"/>
        <v>0</v>
      </c>
      <c r="NUJ55" s="115">
        <f t="shared" si="1751"/>
        <v>0</v>
      </c>
      <c r="NUK55" s="115">
        <f t="shared" si="1751"/>
        <v>0</v>
      </c>
      <c r="NUL55" s="115">
        <f t="shared" si="1751"/>
        <v>0</v>
      </c>
      <c r="NUM55" s="115">
        <f t="shared" si="1751"/>
        <v>0</v>
      </c>
      <c r="NUN55" s="115">
        <f t="shared" si="1751"/>
        <v>0</v>
      </c>
      <c r="NUO55" s="115">
        <f t="shared" si="1751"/>
        <v>0</v>
      </c>
      <c r="NUP55" s="95">
        <f t="shared" ref="NUP55:NUP56" si="1752">SUM(NUD55:NUO55)</f>
        <v>0</v>
      </c>
      <c r="NUQ55" s="106" t="s">
        <v>848</v>
      </c>
      <c r="NUR55" s="105">
        <v>9491.7000000000007</v>
      </c>
      <c r="NUS55" s="90">
        <f t="shared" ref="NUS55:NUS56" si="1753">SUM(NUR55/12)</f>
        <v>790.97500000000002</v>
      </c>
      <c r="NUT55" s="115">
        <v>0</v>
      </c>
      <c r="NUU55" s="115">
        <f t="shared" ref="NUU55:NVE56" si="1754">NUT55</f>
        <v>0</v>
      </c>
      <c r="NUV55" s="115">
        <f t="shared" si="1754"/>
        <v>0</v>
      </c>
      <c r="NUW55" s="115">
        <f t="shared" si="1754"/>
        <v>0</v>
      </c>
      <c r="NUX55" s="115">
        <f t="shared" si="1754"/>
        <v>0</v>
      </c>
      <c r="NUY55" s="115">
        <f t="shared" si="1754"/>
        <v>0</v>
      </c>
      <c r="NUZ55" s="115">
        <f t="shared" si="1754"/>
        <v>0</v>
      </c>
      <c r="NVA55" s="115">
        <f t="shared" si="1754"/>
        <v>0</v>
      </c>
      <c r="NVB55" s="115">
        <f t="shared" si="1754"/>
        <v>0</v>
      </c>
      <c r="NVC55" s="115">
        <f t="shared" si="1754"/>
        <v>0</v>
      </c>
      <c r="NVD55" s="115">
        <f t="shared" si="1754"/>
        <v>0</v>
      </c>
      <c r="NVE55" s="115">
        <f t="shared" si="1754"/>
        <v>0</v>
      </c>
      <c r="NVF55" s="95">
        <f t="shared" ref="NVF55:NVF56" si="1755">SUM(NUT55:NVE55)</f>
        <v>0</v>
      </c>
      <c r="NVG55" s="106" t="s">
        <v>848</v>
      </c>
      <c r="NVH55" s="105">
        <v>9491.7000000000007</v>
      </c>
      <c r="NVI55" s="90">
        <f t="shared" ref="NVI55:NVI56" si="1756">SUM(NVH55/12)</f>
        <v>790.97500000000002</v>
      </c>
      <c r="NVJ55" s="115">
        <v>0</v>
      </c>
      <c r="NVK55" s="115">
        <f t="shared" ref="NVK55:NVU56" si="1757">NVJ55</f>
        <v>0</v>
      </c>
      <c r="NVL55" s="115">
        <f t="shared" si="1757"/>
        <v>0</v>
      </c>
      <c r="NVM55" s="115">
        <f t="shared" si="1757"/>
        <v>0</v>
      </c>
      <c r="NVN55" s="115">
        <f t="shared" si="1757"/>
        <v>0</v>
      </c>
      <c r="NVO55" s="115">
        <f t="shared" si="1757"/>
        <v>0</v>
      </c>
      <c r="NVP55" s="115">
        <f t="shared" si="1757"/>
        <v>0</v>
      </c>
      <c r="NVQ55" s="115">
        <f t="shared" si="1757"/>
        <v>0</v>
      </c>
      <c r="NVR55" s="115">
        <f t="shared" si="1757"/>
        <v>0</v>
      </c>
      <c r="NVS55" s="115">
        <f t="shared" si="1757"/>
        <v>0</v>
      </c>
      <c r="NVT55" s="115">
        <f t="shared" si="1757"/>
        <v>0</v>
      </c>
      <c r="NVU55" s="115">
        <f t="shared" si="1757"/>
        <v>0</v>
      </c>
      <c r="NVV55" s="95">
        <f t="shared" ref="NVV55:NVV56" si="1758">SUM(NVJ55:NVU55)</f>
        <v>0</v>
      </c>
      <c r="NVW55" s="106" t="s">
        <v>848</v>
      </c>
      <c r="NVX55" s="105">
        <v>9491.7000000000007</v>
      </c>
      <c r="NVY55" s="90">
        <f t="shared" ref="NVY55:NVY56" si="1759">SUM(NVX55/12)</f>
        <v>790.97500000000002</v>
      </c>
      <c r="NVZ55" s="115">
        <v>0</v>
      </c>
      <c r="NWA55" s="115">
        <f t="shared" ref="NWA55:NWK56" si="1760">NVZ55</f>
        <v>0</v>
      </c>
      <c r="NWB55" s="115">
        <f t="shared" si="1760"/>
        <v>0</v>
      </c>
      <c r="NWC55" s="115">
        <f t="shared" si="1760"/>
        <v>0</v>
      </c>
      <c r="NWD55" s="115">
        <f t="shared" si="1760"/>
        <v>0</v>
      </c>
      <c r="NWE55" s="115">
        <f t="shared" si="1760"/>
        <v>0</v>
      </c>
      <c r="NWF55" s="115">
        <f t="shared" si="1760"/>
        <v>0</v>
      </c>
      <c r="NWG55" s="115">
        <f t="shared" si="1760"/>
        <v>0</v>
      </c>
      <c r="NWH55" s="115">
        <f t="shared" si="1760"/>
        <v>0</v>
      </c>
      <c r="NWI55" s="115">
        <f t="shared" si="1760"/>
        <v>0</v>
      </c>
      <c r="NWJ55" s="115">
        <f t="shared" si="1760"/>
        <v>0</v>
      </c>
      <c r="NWK55" s="115">
        <f t="shared" si="1760"/>
        <v>0</v>
      </c>
      <c r="NWL55" s="95">
        <f t="shared" ref="NWL55:NWL56" si="1761">SUM(NVZ55:NWK55)</f>
        <v>0</v>
      </c>
      <c r="NWM55" s="106" t="s">
        <v>848</v>
      </c>
      <c r="NWN55" s="105">
        <v>9491.7000000000007</v>
      </c>
      <c r="NWO55" s="90">
        <f t="shared" ref="NWO55:NWO56" si="1762">SUM(NWN55/12)</f>
        <v>790.97500000000002</v>
      </c>
      <c r="NWP55" s="115">
        <v>0</v>
      </c>
      <c r="NWQ55" s="115">
        <f t="shared" ref="NWQ55:NXA56" si="1763">NWP55</f>
        <v>0</v>
      </c>
      <c r="NWR55" s="115">
        <f t="shared" si="1763"/>
        <v>0</v>
      </c>
      <c r="NWS55" s="115">
        <f t="shared" si="1763"/>
        <v>0</v>
      </c>
      <c r="NWT55" s="115">
        <f t="shared" si="1763"/>
        <v>0</v>
      </c>
      <c r="NWU55" s="115">
        <f t="shared" si="1763"/>
        <v>0</v>
      </c>
      <c r="NWV55" s="115">
        <f t="shared" si="1763"/>
        <v>0</v>
      </c>
      <c r="NWW55" s="115">
        <f t="shared" si="1763"/>
        <v>0</v>
      </c>
      <c r="NWX55" s="115">
        <f t="shared" si="1763"/>
        <v>0</v>
      </c>
      <c r="NWY55" s="115">
        <f t="shared" si="1763"/>
        <v>0</v>
      </c>
      <c r="NWZ55" s="115">
        <f t="shared" si="1763"/>
        <v>0</v>
      </c>
      <c r="NXA55" s="115">
        <f t="shared" si="1763"/>
        <v>0</v>
      </c>
      <c r="NXB55" s="95">
        <f t="shared" ref="NXB55:NXB56" si="1764">SUM(NWP55:NXA55)</f>
        <v>0</v>
      </c>
      <c r="NXC55" s="106" t="s">
        <v>848</v>
      </c>
      <c r="NXD55" s="105">
        <v>9491.7000000000007</v>
      </c>
      <c r="NXE55" s="90">
        <f t="shared" ref="NXE55:NXE56" si="1765">SUM(NXD55/12)</f>
        <v>790.97500000000002</v>
      </c>
      <c r="NXF55" s="115">
        <v>0</v>
      </c>
      <c r="NXG55" s="115">
        <f t="shared" ref="NXG55:NXQ56" si="1766">NXF55</f>
        <v>0</v>
      </c>
      <c r="NXH55" s="115">
        <f t="shared" si="1766"/>
        <v>0</v>
      </c>
      <c r="NXI55" s="115">
        <f t="shared" si="1766"/>
        <v>0</v>
      </c>
      <c r="NXJ55" s="115">
        <f t="shared" si="1766"/>
        <v>0</v>
      </c>
      <c r="NXK55" s="115">
        <f t="shared" si="1766"/>
        <v>0</v>
      </c>
      <c r="NXL55" s="115">
        <f t="shared" si="1766"/>
        <v>0</v>
      </c>
      <c r="NXM55" s="115">
        <f t="shared" si="1766"/>
        <v>0</v>
      </c>
      <c r="NXN55" s="115">
        <f t="shared" si="1766"/>
        <v>0</v>
      </c>
      <c r="NXO55" s="115">
        <f t="shared" si="1766"/>
        <v>0</v>
      </c>
      <c r="NXP55" s="115">
        <f t="shared" si="1766"/>
        <v>0</v>
      </c>
      <c r="NXQ55" s="115">
        <f t="shared" si="1766"/>
        <v>0</v>
      </c>
      <c r="NXR55" s="95">
        <f t="shared" ref="NXR55:NXR56" si="1767">SUM(NXF55:NXQ55)</f>
        <v>0</v>
      </c>
      <c r="NXS55" s="106" t="s">
        <v>848</v>
      </c>
      <c r="NXT55" s="105">
        <v>9491.7000000000007</v>
      </c>
      <c r="NXU55" s="90">
        <f t="shared" ref="NXU55:NXU56" si="1768">SUM(NXT55/12)</f>
        <v>790.97500000000002</v>
      </c>
      <c r="NXV55" s="115">
        <v>0</v>
      </c>
      <c r="NXW55" s="115">
        <f t="shared" ref="NXW55:NYG56" si="1769">NXV55</f>
        <v>0</v>
      </c>
      <c r="NXX55" s="115">
        <f t="shared" si="1769"/>
        <v>0</v>
      </c>
      <c r="NXY55" s="115">
        <f t="shared" si="1769"/>
        <v>0</v>
      </c>
      <c r="NXZ55" s="115">
        <f t="shared" si="1769"/>
        <v>0</v>
      </c>
      <c r="NYA55" s="115">
        <f t="shared" si="1769"/>
        <v>0</v>
      </c>
      <c r="NYB55" s="115">
        <f t="shared" si="1769"/>
        <v>0</v>
      </c>
      <c r="NYC55" s="115">
        <f t="shared" si="1769"/>
        <v>0</v>
      </c>
      <c r="NYD55" s="115">
        <f t="shared" si="1769"/>
        <v>0</v>
      </c>
      <c r="NYE55" s="115">
        <f t="shared" si="1769"/>
        <v>0</v>
      </c>
      <c r="NYF55" s="115">
        <f t="shared" si="1769"/>
        <v>0</v>
      </c>
      <c r="NYG55" s="115">
        <f t="shared" si="1769"/>
        <v>0</v>
      </c>
      <c r="NYH55" s="95">
        <f t="shared" ref="NYH55:NYH56" si="1770">SUM(NXV55:NYG55)</f>
        <v>0</v>
      </c>
      <c r="NYI55" s="106" t="s">
        <v>848</v>
      </c>
      <c r="NYJ55" s="105">
        <v>9491.7000000000007</v>
      </c>
      <c r="NYK55" s="90">
        <f t="shared" ref="NYK55:NYK56" si="1771">SUM(NYJ55/12)</f>
        <v>790.97500000000002</v>
      </c>
      <c r="NYL55" s="115">
        <v>0</v>
      </c>
      <c r="NYM55" s="115">
        <f t="shared" ref="NYM55:NYW56" si="1772">NYL55</f>
        <v>0</v>
      </c>
      <c r="NYN55" s="115">
        <f t="shared" si="1772"/>
        <v>0</v>
      </c>
      <c r="NYO55" s="115">
        <f t="shared" si="1772"/>
        <v>0</v>
      </c>
      <c r="NYP55" s="115">
        <f t="shared" si="1772"/>
        <v>0</v>
      </c>
      <c r="NYQ55" s="115">
        <f t="shared" si="1772"/>
        <v>0</v>
      </c>
      <c r="NYR55" s="115">
        <f t="shared" si="1772"/>
        <v>0</v>
      </c>
      <c r="NYS55" s="115">
        <f t="shared" si="1772"/>
        <v>0</v>
      </c>
      <c r="NYT55" s="115">
        <f t="shared" si="1772"/>
        <v>0</v>
      </c>
      <c r="NYU55" s="115">
        <f t="shared" si="1772"/>
        <v>0</v>
      </c>
      <c r="NYV55" s="115">
        <f t="shared" si="1772"/>
        <v>0</v>
      </c>
      <c r="NYW55" s="115">
        <f t="shared" si="1772"/>
        <v>0</v>
      </c>
      <c r="NYX55" s="95">
        <f t="shared" ref="NYX55:NYX56" si="1773">SUM(NYL55:NYW55)</f>
        <v>0</v>
      </c>
      <c r="NYY55" s="106" t="s">
        <v>848</v>
      </c>
      <c r="NYZ55" s="105">
        <v>9491.7000000000007</v>
      </c>
      <c r="NZA55" s="90">
        <f t="shared" ref="NZA55:NZA56" si="1774">SUM(NYZ55/12)</f>
        <v>790.97500000000002</v>
      </c>
      <c r="NZB55" s="115">
        <v>0</v>
      </c>
      <c r="NZC55" s="115">
        <f t="shared" ref="NZC55:NZM56" si="1775">NZB55</f>
        <v>0</v>
      </c>
      <c r="NZD55" s="115">
        <f t="shared" si="1775"/>
        <v>0</v>
      </c>
      <c r="NZE55" s="115">
        <f t="shared" si="1775"/>
        <v>0</v>
      </c>
      <c r="NZF55" s="115">
        <f t="shared" si="1775"/>
        <v>0</v>
      </c>
      <c r="NZG55" s="115">
        <f t="shared" si="1775"/>
        <v>0</v>
      </c>
      <c r="NZH55" s="115">
        <f t="shared" si="1775"/>
        <v>0</v>
      </c>
      <c r="NZI55" s="115">
        <f t="shared" si="1775"/>
        <v>0</v>
      </c>
      <c r="NZJ55" s="115">
        <f t="shared" si="1775"/>
        <v>0</v>
      </c>
      <c r="NZK55" s="115">
        <f t="shared" si="1775"/>
        <v>0</v>
      </c>
      <c r="NZL55" s="115">
        <f t="shared" si="1775"/>
        <v>0</v>
      </c>
      <c r="NZM55" s="115">
        <f t="shared" si="1775"/>
        <v>0</v>
      </c>
      <c r="NZN55" s="95">
        <f t="shared" ref="NZN55:NZN56" si="1776">SUM(NZB55:NZM55)</f>
        <v>0</v>
      </c>
      <c r="NZO55" s="106" t="s">
        <v>848</v>
      </c>
      <c r="NZP55" s="105">
        <v>9491.7000000000007</v>
      </c>
      <c r="NZQ55" s="90">
        <f t="shared" ref="NZQ55:NZQ56" si="1777">SUM(NZP55/12)</f>
        <v>790.97500000000002</v>
      </c>
      <c r="NZR55" s="115">
        <v>0</v>
      </c>
      <c r="NZS55" s="115">
        <f t="shared" ref="NZS55:OAC56" si="1778">NZR55</f>
        <v>0</v>
      </c>
      <c r="NZT55" s="115">
        <f t="shared" si="1778"/>
        <v>0</v>
      </c>
      <c r="NZU55" s="115">
        <f t="shared" si="1778"/>
        <v>0</v>
      </c>
      <c r="NZV55" s="115">
        <f t="shared" si="1778"/>
        <v>0</v>
      </c>
      <c r="NZW55" s="115">
        <f t="shared" si="1778"/>
        <v>0</v>
      </c>
      <c r="NZX55" s="115">
        <f t="shared" si="1778"/>
        <v>0</v>
      </c>
      <c r="NZY55" s="115">
        <f t="shared" si="1778"/>
        <v>0</v>
      </c>
      <c r="NZZ55" s="115">
        <f t="shared" si="1778"/>
        <v>0</v>
      </c>
      <c r="OAA55" s="115">
        <f t="shared" si="1778"/>
        <v>0</v>
      </c>
      <c r="OAB55" s="115">
        <f t="shared" si="1778"/>
        <v>0</v>
      </c>
      <c r="OAC55" s="115">
        <f t="shared" si="1778"/>
        <v>0</v>
      </c>
      <c r="OAD55" s="95">
        <f t="shared" ref="OAD55:OAD56" si="1779">SUM(NZR55:OAC55)</f>
        <v>0</v>
      </c>
      <c r="OAE55" s="106" t="s">
        <v>848</v>
      </c>
      <c r="OAF55" s="105">
        <v>9491.7000000000007</v>
      </c>
      <c r="OAG55" s="90">
        <f t="shared" ref="OAG55:OAG56" si="1780">SUM(OAF55/12)</f>
        <v>790.97500000000002</v>
      </c>
      <c r="OAH55" s="115">
        <v>0</v>
      </c>
      <c r="OAI55" s="115">
        <f t="shared" ref="OAI55:OAS56" si="1781">OAH55</f>
        <v>0</v>
      </c>
      <c r="OAJ55" s="115">
        <f t="shared" si="1781"/>
        <v>0</v>
      </c>
      <c r="OAK55" s="115">
        <f t="shared" si="1781"/>
        <v>0</v>
      </c>
      <c r="OAL55" s="115">
        <f t="shared" si="1781"/>
        <v>0</v>
      </c>
      <c r="OAM55" s="115">
        <f t="shared" si="1781"/>
        <v>0</v>
      </c>
      <c r="OAN55" s="115">
        <f t="shared" si="1781"/>
        <v>0</v>
      </c>
      <c r="OAO55" s="115">
        <f t="shared" si="1781"/>
        <v>0</v>
      </c>
      <c r="OAP55" s="115">
        <f t="shared" si="1781"/>
        <v>0</v>
      </c>
      <c r="OAQ55" s="115">
        <f t="shared" si="1781"/>
        <v>0</v>
      </c>
      <c r="OAR55" s="115">
        <f t="shared" si="1781"/>
        <v>0</v>
      </c>
      <c r="OAS55" s="115">
        <f t="shared" si="1781"/>
        <v>0</v>
      </c>
      <c r="OAT55" s="95">
        <f t="shared" ref="OAT55:OAT56" si="1782">SUM(OAH55:OAS55)</f>
        <v>0</v>
      </c>
      <c r="OAU55" s="106" t="s">
        <v>848</v>
      </c>
      <c r="OAV55" s="105">
        <v>9491.7000000000007</v>
      </c>
      <c r="OAW55" s="90">
        <f t="shared" ref="OAW55:OAW56" si="1783">SUM(OAV55/12)</f>
        <v>790.97500000000002</v>
      </c>
      <c r="OAX55" s="115">
        <v>0</v>
      </c>
      <c r="OAY55" s="115">
        <f t="shared" ref="OAY55:OBI56" si="1784">OAX55</f>
        <v>0</v>
      </c>
      <c r="OAZ55" s="115">
        <f t="shared" si="1784"/>
        <v>0</v>
      </c>
      <c r="OBA55" s="115">
        <f t="shared" si="1784"/>
        <v>0</v>
      </c>
      <c r="OBB55" s="115">
        <f t="shared" si="1784"/>
        <v>0</v>
      </c>
      <c r="OBC55" s="115">
        <f t="shared" si="1784"/>
        <v>0</v>
      </c>
      <c r="OBD55" s="115">
        <f t="shared" si="1784"/>
        <v>0</v>
      </c>
      <c r="OBE55" s="115">
        <f t="shared" si="1784"/>
        <v>0</v>
      </c>
      <c r="OBF55" s="115">
        <f t="shared" si="1784"/>
        <v>0</v>
      </c>
      <c r="OBG55" s="115">
        <f t="shared" si="1784"/>
        <v>0</v>
      </c>
      <c r="OBH55" s="115">
        <f t="shared" si="1784"/>
        <v>0</v>
      </c>
      <c r="OBI55" s="115">
        <f t="shared" si="1784"/>
        <v>0</v>
      </c>
      <c r="OBJ55" s="95">
        <f t="shared" ref="OBJ55:OBJ56" si="1785">SUM(OAX55:OBI55)</f>
        <v>0</v>
      </c>
      <c r="OBK55" s="106" t="s">
        <v>848</v>
      </c>
      <c r="OBL55" s="105">
        <v>9491.7000000000007</v>
      </c>
      <c r="OBM55" s="90">
        <f t="shared" ref="OBM55:OBM56" si="1786">SUM(OBL55/12)</f>
        <v>790.97500000000002</v>
      </c>
      <c r="OBN55" s="115">
        <v>0</v>
      </c>
      <c r="OBO55" s="115">
        <f t="shared" ref="OBO55:OBY56" si="1787">OBN55</f>
        <v>0</v>
      </c>
      <c r="OBP55" s="115">
        <f t="shared" si="1787"/>
        <v>0</v>
      </c>
      <c r="OBQ55" s="115">
        <f t="shared" si="1787"/>
        <v>0</v>
      </c>
      <c r="OBR55" s="115">
        <f t="shared" si="1787"/>
        <v>0</v>
      </c>
      <c r="OBS55" s="115">
        <f t="shared" si="1787"/>
        <v>0</v>
      </c>
      <c r="OBT55" s="115">
        <f t="shared" si="1787"/>
        <v>0</v>
      </c>
      <c r="OBU55" s="115">
        <f t="shared" si="1787"/>
        <v>0</v>
      </c>
      <c r="OBV55" s="115">
        <f t="shared" si="1787"/>
        <v>0</v>
      </c>
      <c r="OBW55" s="115">
        <f t="shared" si="1787"/>
        <v>0</v>
      </c>
      <c r="OBX55" s="115">
        <f t="shared" si="1787"/>
        <v>0</v>
      </c>
      <c r="OBY55" s="115">
        <f t="shared" si="1787"/>
        <v>0</v>
      </c>
      <c r="OBZ55" s="95">
        <f t="shared" ref="OBZ55:OBZ56" si="1788">SUM(OBN55:OBY55)</f>
        <v>0</v>
      </c>
      <c r="OCA55" s="106" t="s">
        <v>848</v>
      </c>
      <c r="OCB55" s="105">
        <v>9491.7000000000007</v>
      </c>
      <c r="OCC55" s="90">
        <f t="shared" ref="OCC55:OCC56" si="1789">SUM(OCB55/12)</f>
        <v>790.97500000000002</v>
      </c>
      <c r="OCD55" s="115">
        <v>0</v>
      </c>
      <c r="OCE55" s="115">
        <f t="shared" ref="OCE55:OCO56" si="1790">OCD55</f>
        <v>0</v>
      </c>
      <c r="OCF55" s="115">
        <f t="shared" si="1790"/>
        <v>0</v>
      </c>
      <c r="OCG55" s="115">
        <f t="shared" si="1790"/>
        <v>0</v>
      </c>
      <c r="OCH55" s="115">
        <f t="shared" si="1790"/>
        <v>0</v>
      </c>
      <c r="OCI55" s="115">
        <f t="shared" si="1790"/>
        <v>0</v>
      </c>
      <c r="OCJ55" s="115">
        <f t="shared" si="1790"/>
        <v>0</v>
      </c>
      <c r="OCK55" s="115">
        <f t="shared" si="1790"/>
        <v>0</v>
      </c>
      <c r="OCL55" s="115">
        <f t="shared" si="1790"/>
        <v>0</v>
      </c>
      <c r="OCM55" s="115">
        <f t="shared" si="1790"/>
        <v>0</v>
      </c>
      <c r="OCN55" s="115">
        <f t="shared" si="1790"/>
        <v>0</v>
      </c>
      <c r="OCO55" s="115">
        <f t="shared" si="1790"/>
        <v>0</v>
      </c>
      <c r="OCP55" s="95">
        <f t="shared" ref="OCP55:OCP56" si="1791">SUM(OCD55:OCO55)</f>
        <v>0</v>
      </c>
      <c r="OCQ55" s="106" t="s">
        <v>848</v>
      </c>
      <c r="OCR55" s="105">
        <v>9491.7000000000007</v>
      </c>
      <c r="OCS55" s="90">
        <f t="shared" ref="OCS55:OCS56" si="1792">SUM(OCR55/12)</f>
        <v>790.97500000000002</v>
      </c>
      <c r="OCT55" s="115">
        <v>0</v>
      </c>
      <c r="OCU55" s="115">
        <f t="shared" ref="OCU55:ODE56" si="1793">OCT55</f>
        <v>0</v>
      </c>
      <c r="OCV55" s="115">
        <f t="shared" si="1793"/>
        <v>0</v>
      </c>
      <c r="OCW55" s="115">
        <f t="shared" si="1793"/>
        <v>0</v>
      </c>
      <c r="OCX55" s="115">
        <f t="shared" si="1793"/>
        <v>0</v>
      </c>
      <c r="OCY55" s="115">
        <f t="shared" si="1793"/>
        <v>0</v>
      </c>
      <c r="OCZ55" s="115">
        <f t="shared" si="1793"/>
        <v>0</v>
      </c>
      <c r="ODA55" s="115">
        <f t="shared" si="1793"/>
        <v>0</v>
      </c>
      <c r="ODB55" s="115">
        <f t="shared" si="1793"/>
        <v>0</v>
      </c>
      <c r="ODC55" s="115">
        <f t="shared" si="1793"/>
        <v>0</v>
      </c>
      <c r="ODD55" s="115">
        <f t="shared" si="1793"/>
        <v>0</v>
      </c>
      <c r="ODE55" s="115">
        <f t="shared" si="1793"/>
        <v>0</v>
      </c>
      <c r="ODF55" s="95">
        <f t="shared" ref="ODF55:ODF56" si="1794">SUM(OCT55:ODE55)</f>
        <v>0</v>
      </c>
      <c r="ODG55" s="106" t="s">
        <v>848</v>
      </c>
      <c r="ODH55" s="105">
        <v>9491.7000000000007</v>
      </c>
      <c r="ODI55" s="90">
        <f t="shared" ref="ODI55:ODI56" si="1795">SUM(ODH55/12)</f>
        <v>790.97500000000002</v>
      </c>
      <c r="ODJ55" s="115">
        <v>0</v>
      </c>
      <c r="ODK55" s="115">
        <f t="shared" ref="ODK55:ODU56" si="1796">ODJ55</f>
        <v>0</v>
      </c>
      <c r="ODL55" s="115">
        <f t="shared" si="1796"/>
        <v>0</v>
      </c>
      <c r="ODM55" s="115">
        <f t="shared" si="1796"/>
        <v>0</v>
      </c>
      <c r="ODN55" s="115">
        <f t="shared" si="1796"/>
        <v>0</v>
      </c>
      <c r="ODO55" s="115">
        <f t="shared" si="1796"/>
        <v>0</v>
      </c>
      <c r="ODP55" s="115">
        <f t="shared" si="1796"/>
        <v>0</v>
      </c>
      <c r="ODQ55" s="115">
        <f t="shared" si="1796"/>
        <v>0</v>
      </c>
      <c r="ODR55" s="115">
        <f t="shared" si="1796"/>
        <v>0</v>
      </c>
      <c r="ODS55" s="115">
        <f t="shared" si="1796"/>
        <v>0</v>
      </c>
      <c r="ODT55" s="115">
        <f t="shared" si="1796"/>
        <v>0</v>
      </c>
      <c r="ODU55" s="115">
        <f t="shared" si="1796"/>
        <v>0</v>
      </c>
      <c r="ODV55" s="95">
        <f t="shared" ref="ODV55:ODV56" si="1797">SUM(ODJ55:ODU55)</f>
        <v>0</v>
      </c>
      <c r="ODW55" s="106" t="s">
        <v>848</v>
      </c>
      <c r="ODX55" s="105">
        <v>9491.7000000000007</v>
      </c>
      <c r="ODY55" s="90">
        <f t="shared" ref="ODY55:ODY56" si="1798">SUM(ODX55/12)</f>
        <v>790.97500000000002</v>
      </c>
      <c r="ODZ55" s="115">
        <v>0</v>
      </c>
      <c r="OEA55" s="115">
        <f t="shared" ref="OEA55:OEK56" si="1799">ODZ55</f>
        <v>0</v>
      </c>
      <c r="OEB55" s="115">
        <f t="shared" si="1799"/>
        <v>0</v>
      </c>
      <c r="OEC55" s="115">
        <f t="shared" si="1799"/>
        <v>0</v>
      </c>
      <c r="OED55" s="115">
        <f t="shared" si="1799"/>
        <v>0</v>
      </c>
      <c r="OEE55" s="115">
        <f t="shared" si="1799"/>
        <v>0</v>
      </c>
      <c r="OEF55" s="115">
        <f t="shared" si="1799"/>
        <v>0</v>
      </c>
      <c r="OEG55" s="115">
        <f t="shared" si="1799"/>
        <v>0</v>
      </c>
      <c r="OEH55" s="115">
        <f t="shared" si="1799"/>
        <v>0</v>
      </c>
      <c r="OEI55" s="115">
        <f t="shared" si="1799"/>
        <v>0</v>
      </c>
      <c r="OEJ55" s="115">
        <f t="shared" si="1799"/>
        <v>0</v>
      </c>
      <c r="OEK55" s="115">
        <f t="shared" si="1799"/>
        <v>0</v>
      </c>
      <c r="OEL55" s="95">
        <f t="shared" ref="OEL55:OEL56" si="1800">SUM(ODZ55:OEK55)</f>
        <v>0</v>
      </c>
      <c r="OEM55" s="106" t="s">
        <v>848</v>
      </c>
      <c r="OEN55" s="105">
        <v>9491.7000000000007</v>
      </c>
      <c r="OEO55" s="90">
        <f t="shared" ref="OEO55:OEO56" si="1801">SUM(OEN55/12)</f>
        <v>790.97500000000002</v>
      </c>
      <c r="OEP55" s="115">
        <v>0</v>
      </c>
      <c r="OEQ55" s="115">
        <f t="shared" ref="OEQ55:OFA56" si="1802">OEP55</f>
        <v>0</v>
      </c>
      <c r="OER55" s="115">
        <f t="shared" si="1802"/>
        <v>0</v>
      </c>
      <c r="OES55" s="115">
        <f t="shared" si="1802"/>
        <v>0</v>
      </c>
      <c r="OET55" s="115">
        <f t="shared" si="1802"/>
        <v>0</v>
      </c>
      <c r="OEU55" s="115">
        <f t="shared" si="1802"/>
        <v>0</v>
      </c>
      <c r="OEV55" s="115">
        <f t="shared" si="1802"/>
        <v>0</v>
      </c>
      <c r="OEW55" s="115">
        <f t="shared" si="1802"/>
        <v>0</v>
      </c>
      <c r="OEX55" s="115">
        <f t="shared" si="1802"/>
        <v>0</v>
      </c>
      <c r="OEY55" s="115">
        <f t="shared" si="1802"/>
        <v>0</v>
      </c>
      <c r="OEZ55" s="115">
        <f t="shared" si="1802"/>
        <v>0</v>
      </c>
      <c r="OFA55" s="115">
        <f t="shared" si="1802"/>
        <v>0</v>
      </c>
      <c r="OFB55" s="95">
        <f t="shared" ref="OFB55:OFB56" si="1803">SUM(OEP55:OFA55)</f>
        <v>0</v>
      </c>
      <c r="OFC55" s="106" t="s">
        <v>848</v>
      </c>
      <c r="OFD55" s="105">
        <v>9491.7000000000007</v>
      </c>
      <c r="OFE55" s="90">
        <f t="shared" ref="OFE55:OFE56" si="1804">SUM(OFD55/12)</f>
        <v>790.97500000000002</v>
      </c>
      <c r="OFF55" s="115">
        <v>0</v>
      </c>
      <c r="OFG55" s="115">
        <f t="shared" ref="OFG55:OFQ56" si="1805">OFF55</f>
        <v>0</v>
      </c>
      <c r="OFH55" s="115">
        <f t="shared" si="1805"/>
        <v>0</v>
      </c>
      <c r="OFI55" s="115">
        <f t="shared" si="1805"/>
        <v>0</v>
      </c>
      <c r="OFJ55" s="115">
        <f t="shared" si="1805"/>
        <v>0</v>
      </c>
      <c r="OFK55" s="115">
        <f t="shared" si="1805"/>
        <v>0</v>
      </c>
      <c r="OFL55" s="115">
        <f t="shared" si="1805"/>
        <v>0</v>
      </c>
      <c r="OFM55" s="115">
        <f t="shared" si="1805"/>
        <v>0</v>
      </c>
      <c r="OFN55" s="115">
        <f t="shared" si="1805"/>
        <v>0</v>
      </c>
      <c r="OFO55" s="115">
        <f t="shared" si="1805"/>
        <v>0</v>
      </c>
      <c r="OFP55" s="115">
        <f t="shared" si="1805"/>
        <v>0</v>
      </c>
      <c r="OFQ55" s="115">
        <f t="shared" si="1805"/>
        <v>0</v>
      </c>
      <c r="OFR55" s="95">
        <f t="shared" ref="OFR55:OFR56" si="1806">SUM(OFF55:OFQ55)</f>
        <v>0</v>
      </c>
      <c r="OFS55" s="106" t="s">
        <v>848</v>
      </c>
      <c r="OFT55" s="105">
        <v>9491.7000000000007</v>
      </c>
      <c r="OFU55" s="90">
        <f t="shared" ref="OFU55:OFU56" si="1807">SUM(OFT55/12)</f>
        <v>790.97500000000002</v>
      </c>
      <c r="OFV55" s="115">
        <v>0</v>
      </c>
      <c r="OFW55" s="115">
        <f t="shared" ref="OFW55:OGG56" si="1808">OFV55</f>
        <v>0</v>
      </c>
      <c r="OFX55" s="115">
        <f t="shared" si="1808"/>
        <v>0</v>
      </c>
      <c r="OFY55" s="115">
        <f t="shared" si="1808"/>
        <v>0</v>
      </c>
      <c r="OFZ55" s="115">
        <f t="shared" si="1808"/>
        <v>0</v>
      </c>
      <c r="OGA55" s="115">
        <f t="shared" si="1808"/>
        <v>0</v>
      </c>
      <c r="OGB55" s="115">
        <f t="shared" si="1808"/>
        <v>0</v>
      </c>
      <c r="OGC55" s="115">
        <f t="shared" si="1808"/>
        <v>0</v>
      </c>
      <c r="OGD55" s="115">
        <f t="shared" si="1808"/>
        <v>0</v>
      </c>
      <c r="OGE55" s="115">
        <f t="shared" si="1808"/>
        <v>0</v>
      </c>
      <c r="OGF55" s="115">
        <f t="shared" si="1808"/>
        <v>0</v>
      </c>
      <c r="OGG55" s="115">
        <f t="shared" si="1808"/>
        <v>0</v>
      </c>
      <c r="OGH55" s="95">
        <f t="shared" ref="OGH55:OGH56" si="1809">SUM(OFV55:OGG55)</f>
        <v>0</v>
      </c>
      <c r="OGI55" s="106" t="s">
        <v>848</v>
      </c>
      <c r="OGJ55" s="105">
        <v>9491.7000000000007</v>
      </c>
      <c r="OGK55" s="90">
        <f t="shared" ref="OGK55:OGK56" si="1810">SUM(OGJ55/12)</f>
        <v>790.97500000000002</v>
      </c>
      <c r="OGL55" s="115">
        <v>0</v>
      </c>
      <c r="OGM55" s="115">
        <f t="shared" ref="OGM55:OGW56" si="1811">OGL55</f>
        <v>0</v>
      </c>
      <c r="OGN55" s="115">
        <f t="shared" si="1811"/>
        <v>0</v>
      </c>
      <c r="OGO55" s="115">
        <f t="shared" si="1811"/>
        <v>0</v>
      </c>
      <c r="OGP55" s="115">
        <f t="shared" si="1811"/>
        <v>0</v>
      </c>
      <c r="OGQ55" s="115">
        <f t="shared" si="1811"/>
        <v>0</v>
      </c>
      <c r="OGR55" s="115">
        <f t="shared" si="1811"/>
        <v>0</v>
      </c>
      <c r="OGS55" s="115">
        <f t="shared" si="1811"/>
        <v>0</v>
      </c>
      <c r="OGT55" s="115">
        <f t="shared" si="1811"/>
        <v>0</v>
      </c>
      <c r="OGU55" s="115">
        <f t="shared" si="1811"/>
        <v>0</v>
      </c>
      <c r="OGV55" s="115">
        <f t="shared" si="1811"/>
        <v>0</v>
      </c>
      <c r="OGW55" s="115">
        <f t="shared" si="1811"/>
        <v>0</v>
      </c>
      <c r="OGX55" s="95">
        <f t="shared" ref="OGX55:OGX56" si="1812">SUM(OGL55:OGW55)</f>
        <v>0</v>
      </c>
      <c r="OGY55" s="106" t="s">
        <v>848</v>
      </c>
      <c r="OGZ55" s="105">
        <v>9491.7000000000007</v>
      </c>
      <c r="OHA55" s="90">
        <f t="shared" ref="OHA55:OHA56" si="1813">SUM(OGZ55/12)</f>
        <v>790.97500000000002</v>
      </c>
      <c r="OHB55" s="115">
        <v>0</v>
      </c>
      <c r="OHC55" s="115">
        <f t="shared" ref="OHC55:OHM56" si="1814">OHB55</f>
        <v>0</v>
      </c>
      <c r="OHD55" s="115">
        <f t="shared" si="1814"/>
        <v>0</v>
      </c>
      <c r="OHE55" s="115">
        <f t="shared" si="1814"/>
        <v>0</v>
      </c>
      <c r="OHF55" s="115">
        <f t="shared" si="1814"/>
        <v>0</v>
      </c>
      <c r="OHG55" s="115">
        <f t="shared" si="1814"/>
        <v>0</v>
      </c>
      <c r="OHH55" s="115">
        <f t="shared" si="1814"/>
        <v>0</v>
      </c>
      <c r="OHI55" s="115">
        <f t="shared" si="1814"/>
        <v>0</v>
      </c>
      <c r="OHJ55" s="115">
        <f t="shared" si="1814"/>
        <v>0</v>
      </c>
      <c r="OHK55" s="115">
        <f t="shared" si="1814"/>
        <v>0</v>
      </c>
      <c r="OHL55" s="115">
        <f t="shared" si="1814"/>
        <v>0</v>
      </c>
      <c r="OHM55" s="115">
        <f t="shared" si="1814"/>
        <v>0</v>
      </c>
      <c r="OHN55" s="95">
        <f t="shared" ref="OHN55:OHN56" si="1815">SUM(OHB55:OHM55)</f>
        <v>0</v>
      </c>
      <c r="OHO55" s="106" t="s">
        <v>848</v>
      </c>
      <c r="OHP55" s="105">
        <v>9491.7000000000007</v>
      </c>
      <c r="OHQ55" s="90">
        <f t="shared" ref="OHQ55:OHQ56" si="1816">SUM(OHP55/12)</f>
        <v>790.97500000000002</v>
      </c>
      <c r="OHR55" s="115">
        <v>0</v>
      </c>
      <c r="OHS55" s="115">
        <f t="shared" ref="OHS55:OIC56" si="1817">OHR55</f>
        <v>0</v>
      </c>
      <c r="OHT55" s="115">
        <f t="shared" si="1817"/>
        <v>0</v>
      </c>
      <c r="OHU55" s="115">
        <f t="shared" si="1817"/>
        <v>0</v>
      </c>
      <c r="OHV55" s="115">
        <f t="shared" si="1817"/>
        <v>0</v>
      </c>
      <c r="OHW55" s="115">
        <f t="shared" si="1817"/>
        <v>0</v>
      </c>
      <c r="OHX55" s="115">
        <f t="shared" si="1817"/>
        <v>0</v>
      </c>
      <c r="OHY55" s="115">
        <f t="shared" si="1817"/>
        <v>0</v>
      </c>
      <c r="OHZ55" s="115">
        <f t="shared" si="1817"/>
        <v>0</v>
      </c>
      <c r="OIA55" s="115">
        <f t="shared" si="1817"/>
        <v>0</v>
      </c>
      <c r="OIB55" s="115">
        <f t="shared" si="1817"/>
        <v>0</v>
      </c>
      <c r="OIC55" s="115">
        <f t="shared" si="1817"/>
        <v>0</v>
      </c>
      <c r="OID55" s="95">
        <f t="shared" ref="OID55:OID56" si="1818">SUM(OHR55:OIC55)</f>
        <v>0</v>
      </c>
      <c r="OIE55" s="106" t="s">
        <v>848</v>
      </c>
      <c r="OIF55" s="105">
        <v>9491.7000000000007</v>
      </c>
      <c r="OIG55" s="90">
        <f t="shared" ref="OIG55:OIG56" si="1819">SUM(OIF55/12)</f>
        <v>790.97500000000002</v>
      </c>
      <c r="OIH55" s="115">
        <v>0</v>
      </c>
      <c r="OII55" s="115">
        <f t="shared" ref="OII55:OIS56" si="1820">OIH55</f>
        <v>0</v>
      </c>
      <c r="OIJ55" s="115">
        <f t="shared" si="1820"/>
        <v>0</v>
      </c>
      <c r="OIK55" s="115">
        <f t="shared" si="1820"/>
        <v>0</v>
      </c>
      <c r="OIL55" s="115">
        <f t="shared" si="1820"/>
        <v>0</v>
      </c>
      <c r="OIM55" s="115">
        <f t="shared" si="1820"/>
        <v>0</v>
      </c>
      <c r="OIN55" s="115">
        <f t="shared" si="1820"/>
        <v>0</v>
      </c>
      <c r="OIO55" s="115">
        <f t="shared" si="1820"/>
        <v>0</v>
      </c>
      <c r="OIP55" s="115">
        <f t="shared" si="1820"/>
        <v>0</v>
      </c>
      <c r="OIQ55" s="115">
        <f t="shared" si="1820"/>
        <v>0</v>
      </c>
      <c r="OIR55" s="115">
        <f t="shared" si="1820"/>
        <v>0</v>
      </c>
      <c r="OIS55" s="115">
        <f t="shared" si="1820"/>
        <v>0</v>
      </c>
      <c r="OIT55" s="95">
        <f t="shared" ref="OIT55:OIT56" si="1821">SUM(OIH55:OIS55)</f>
        <v>0</v>
      </c>
      <c r="OIU55" s="106" t="s">
        <v>848</v>
      </c>
      <c r="OIV55" s="105">
        <v>9491.7000000000007</v>
      </c>
      <c r="OIW55" s="90">
        <f t="shared" ref="OIW55:OIW56" si="1822">SUM(OIV55/12)</f>
        <v>790.97500000000002</v>
      </c>
      <c r="OIX55" s="115">
        <v>0</v>
      </c>
      <c r="OIY55" s="115">
        <f t="shared" ref="OIY55:OJI56" si="1823">OIX55</f>
        <v>0</v>
      </c>
      <c r="OIZ55" s="115">
        <f t="shared" si="1823"/>
        <v>0</v>
      </c>
      <c r="OJA55" s="115">
        <f t="shared" si="1823"/>
        <v>0</v>
      </c>
      <c r="OJB55" s="115">
        <f t="shared" si="1823"/>
        <v>0</v>
      </c>
      <c r="OJC55" s="115">
        <f t="shared" si="1823"/>
        <v>0</v>
      </c>
      <c r="OJD55" s="115">
        <f t="shared" si="1823"/>
        <v>0</v>
      </c>
      <c r="OJE55" s="115">
        <f t="shared" si="1823"/>
        <v>0</v>
      </c>
      <c r="OJF55" s="115">
        <f t="shared" si="1823"/>
        <v>0</v>
      </c>
      <c r="OJG55" s="115">
        <f t="shared" si="1823"/>
        <v>0</v>
      </c>
      <c r="OJH55" s="115">
        <f t="shared" si="1823"/>
        <v>0</v>
      </c>
      <c r="OJI55" s="115">
        <f t="shared" si="1823"/>
        <v>0</v>
      </c>
      <c r="OJJ55" s="95">
        <f t="shared" ref="OJJ55:OJJ56" si="1824">SUM(OIX55:OJI55)</f>
        <v>0</v>
      </c>
      <c r="OJK55" s="106" t="s">
        <v>848</v>
      </c>
      <c r="OJL55" s="105">
        <v>9491.7000000000007</v>
      </c>
      <c r="OJM55" s="90">
        <f t="shared" ref="OJM55:OJM56" si="1825">SUM(OJL55/12)</f>
        <v>790.97500000000002</v>
      </c>
      <c r="OJN55" s="115">
        <v>0</v>
      </c>
      <c r="OJO55" s="115">
        <f t="shared" ref="OJO55:OJY56" si="1826">OJN55</f>
        <v>0</v>
      </c>
      <c r="OJP55" s="115">
        <f t="shared" si="1826"/>
        <v>0</v>
      </c>
      <c r="OJQ55" s="115">
        <f t="shared" si="1826"/>
        <v>0</v>
      </c>
      <c r="OJR55" s="115">
        <f t="shared" si="1826"/>
        <v>0</v>
      </c>
      <c r="OJS55" s="115">
        <f t="shared" si="1826"/>
        <v>0</v>
      </c>
      <c r="OJT55" s="115">
        <f t="shared" si="1826"/>
        <v>0</v>
      </c>
      <c r="OJU55" s="115">
        <f t="shared" si="1826"/>
        <v>0</v>
      </c>
      <c r="OJV55" s="115">
        <f t="shared" si="1826"/>
        <v>0</v>
      </c>
      <c r="OJW55" s="115">
        <f t="shared" si="1826"/>
        <v>0</v>
      </c>
      <c r="OJX55" s="115">
        <f t="shared" si="1826"/>
        <v>0</v>
      </c>
      <c r="OJY55" s="115">
        <f t="shared" si="1826"/>
        <v>0</v>
      </c>
      <c r="OJZ55" s="95">
        <f t="shared" ref="OJZ55:OJZ56" si="1827">SUM(OJN55:OJY55)</f>
        <v>0</v>
      </c>
      <c r="OKA55" s="106" t="s">
        <v>848</v>
      </c>
      <c r="OKB55" s="105">
        <v>9491.7000000000007</v>
      </c>
      <c r="OKC55" s="90">
        <f t="shared" ref="OKC55:OKC56" si="1828">SUM(OKB55/12)</f>
        <v>790.97500000000002</v>
      </c>
      <c r="OKD55" s="115">
        <v>0</v>
      </c>
      <c r="OKE55" s="115">
        <f t="shared" ref="OKE55:OKO56" si="1829">OKD55</f>
        <v>0</v>
      </c>
      <c r="OKF55" s="115">
        <f t="shared" si="1829"/>
        <v>0</v>
      </c>
      <c r="OKG55" s="115">
        <f t="shared" si="1829"/>
        <v>0</v>
      </c>
      <c r="OKH55" s="115">
        <f t="shared" si="1829"/>
        <v>0</v>
      </c>
      <c r="OKI55" s="115">
        <f t="shared" si="1829"/>
        <v>0</v>
      </c>
      <c r="OKJ55" s="115">
        <f t="shared" si="1829"/>
        <v>0</v>
      </c>
      <c r="OKK55" s="115">
        <f t="shared" si="1829"/>
        <v>0</v>
      </c>
      <c r="OKL55" s="115">
        <f t="shared" si="1829"/>
        <v>0</v>
      </c>
      <c r="OKM55" s="115">
        <f t="shared" si="1829"/>
        <v>0</v>
      </c>
      <c r="OKN55" s="115">
        <f t="shared" si="1829"/>
        <v>0</v>
      </c>
      <c r="OKO55" s="115">
        <f t="shared" si="1829"/>
        <v>0</v>
      </c>
      <c r="OKP55" s="95">
        <f t="shared" ref="OKP55:OKP56" si="1830">SUM(OKD55:OKO55)</f>
        <v>0</v>
      </c>
      <c r="OKQ55" s="106" t="s">
        <v>848</v>
      </c>
      <c r="OKR55" s="105">
        <v>9491.7000000000007</v>
      </c>
      <c r="OKS55" s="90">
        <f t="shared" ref="OKS55:OKS56" si="1831">SUM(OKR55/12)</f>
        <v>790.97500000000002</v>
      </c>
      <c r="OKT55" s="115">
        <v>0</v>
      </c>
      <c r="OKU55" s="115">
        <f t="shared" ref="OKU55:OLE56" si="1832">OKT55</f>
        <v>0</v>
      </c>
      <c r="OKV55" s="115">
        <f t="shared" si="1832"/>
        <v>0</v>
      </c>
      <c r="OKW55" s="115">
        <f t="shared" si="1832"/>
        <v>0</v>
      </c>
      <c r="OKX55" s="115">
        <f t="shared" si="1832"/>
        <v>0</v>
      </c>
      <c r="OKY55" s="115">
        <f t="shared" si="1832"/>
        <v>0</v>
      </c>
      <c r="OKZ55" s="115">
        <f t="shared" si="1832"/>
        <v>0</v>
      </c>
      <c r="OLA55" s="115">
        <f t="shared" si="1832"/>
        <v>0</v>
      </c>
      <c r="OLB55" s="115">
        <f t="shared" si="1832"/>
        <v>0</v>
      </c>
      <c r="OLC55" s="115">
        <f t="shared" si="1832"/>
        <v>0</v>
      </c>
      <c r="OLD55" s="115">
        <f t="shared" si="1832"/>
        <v>0</v>
      </c>
      <c r="OLE55" s="115">
        <f t="shared" si="1832"/>
        <v>0</v>
      </c>
      <c r="OLF55" s="95">
        <f t="shared" ref="OLF55:OLF56" si="1833">SUM(OKT55:OLE55)</f>
        <v>0</v>
      </c>
      <c r="OLG55" s="106" t="s">
        <v>848</v>
      </c>
      <c r="OLH55" s="105">
        <v>9491.7000000000007</v>
      </c>
      <c r="OLI55" s="90">
        <f t="shared" ref="OLI55:OLI56" si="1834">SUM(OLH55/12)</f>
        <v>790.97500000000002</v>
      </c>
      <c r="OLJ55" s="115">
        <v>0</v>
      </c>
      <c r="OLK55" s="115">
        <f t="shared" ref="OLK55:OLU56" si="1835">OLJ55</f>
        <v>0</v>
      </c>
      <c r="OLL55" s="115">
        <f t="shared" si="1835"/>
        <v>0</v>
      </c>
      <c r="OLM55" s="115">
        <f t="shared" si="1835"/>
        <v>0</v>
      </c>
      <c r="OLN55" s="115">
        <f t="shared" si="1835"/>
        <v>0</v>
      </c>
      <c r="OLO55" s="115">
        <f t="shared" si="1835"/>
        <v>0</v>
      </c>
      <c r="OLP55" s="115">
        <f t="shared" si="1835"/>
        <v>0</v>
      </c>
      <c r="OLQ55" s="115">
        <f t="shared" si="1835"/>
        <v>0</v>
      </c>
      <c r="OLR55" s="115">
        <f t="shared" si="1835"/>
        <v>0</v>
      </c>
      <c r="OLS55" s="115">
        <f t="shared" si="1835"/>
        <v>0</v>
      </c>
      <c r="OLT55" s="115">
        <f t="shared" si="1835"/>
        <v>0</v>
      </c>
      <c r="OLU55" s="115">
        <f t="shared" si="1835"/>
        <v>0</v>
      </c>
      <c r="OLV55" s="95">
        <f t="shared" ref="OLV55:OLV56" si="1836">SUM(OLJ55:OLU55)</f>
        <v>0</v>
      </c>
      <c r="OLW55" s="106" t="s">
        <v>848</v>
      </c>
      <c r="OLX55" s="105">
        <v>9491.7000000000007</v>
      </c>
      <c r="OLY55" s="90">
        <f t="shared" ref="OLY55:OLY56" si="1837">SUM(OLX55/12)</f>
        <v>790.97500000000002</v>
      </c>
      <c r="OLZ55" s="115">
        <v>0</v>
      </c>
      <c r="OMA55" s="115">
        <f t="shared" ref="OMA55:OMK56" si="1838">OLZ55</f>
        <v>0</v>
      </c>
      <c r="OMB55" s="115">
        <f t="shared" si="1838"/>
        <v>0</v>
      </c>
      <c r="OMC55" s="115">
        <f t="shared" si="1838"/>
        <v>0</v>
      </c>
      <c r="OMD55" s="115">
        <f t="shared" si="1838"/>
        <v>0</v>
      </c>
      <c r="OME55" s="115">
        <f t="shared" si="1838"/>
        <v>0</v>
      </c>
      <c r="OMF55" s="115">
        <f t="shared" si="1838"/>
        <v>0</v>
      </c>
      <c r="OMG55" s="115">
        <f t="shared" si="1838"/>
        <v>0</v>
      </c>
      <c r="OMH55" s="115">
        <f t="shared" si="1838"/>
        <v>0</v>
      </c>
      <c r="OMI55" s="115">
        <f t="shared" si="1838"/>
        <v>0</v>
      </c>
      <c r="OMJ55" s="115">
        <f t="shared" si="1838"/>
        <v>0</v>
      </c>
      <c r="OMK55" s="115">
        <f t="shared" si="1838"/>
        <v>0</v>
      </c>
      <c r="OML55" s="95">
        <f t="shared" ref="OML55:OML56" si="1839">SUM(OLZ55:OMK55)</f>
        <v>0</v>
      </c>
      <c r="OMM55" s="106" t="s">
        <v>848</v>
      </c>
      <c r="OMN55" s="105">
        <v>9491.7000000000007</v>
      </c>
      <c r="OMO55" s="90">
        <f t="shared" ref="OMO55:OMO56" si="1840">SUM(OMN55/12)</f>
        <v>790.97500000000002</v>
      </c>
      <c r="OMP55" s="115">
        <v>0</v>
      </c>
      <c r="OMQ55" s="115">
        <f t="shared" ref="OMQ55:ONA56" si="1841">OMP55</f>
        <v>0</v>
      </c>
      <c r="OMR55" s="115">
        <f t="shared" si="1841"/>
        <v>0</v>
      </c>
      <c r="OMS55" s="115">
        <f t="shared" si="1841"/>
        <v>0</v>
      </c>
      <c r="OMT55" s="115">
        <f t="shared" si="1841"/>
        <v>0</v>
      </c>
      <c r="OMU55" s="115">
        <f t="shared" si="1841"/>
        <v>0</v>
      </c>
      <c r="OMV55" s="115">
        <f t="shared" si="1841"/>
        <v>0</v>
      </c>
      <c r="OMW55" s="115">
        <f t="shared" si="1841"/>
        <v>0</v>
      </c>
      <c r="OMX55" s="115">
        <f t="shared" si="1841"/>
        <v>0</v>
      </c>
      <c r="OMY55" s="115">
        <f t="shared" si="1841"/>
        <v>0</v>
      </c>
      <c r="OMZ55" s="115">
        <f t="shared" si="1841"/>
        <v>0</v>
      </c>
      <c r="ONA55" s="115">
        <f t="shared" si="1841"/>
        <v>0</v>
      </c>
      <c r="ONB55" s="95">
        <f t="shared" ref="ONB55:ONB56" si="1842">SUM(OMP55:ONA55)</f>
        <v>0</v>
      </c>
      <c r="ONC55" s="106" t="s">
        <v>848</v>
      </c>
      <c r="OND55" s="105">
        <v>9491.7000000000007</v>
      </c>
      <c r="ONE55" s="90">
        <f t="shared" ref="ONE55:ONE56" si="1843">SUM(OND55/12)</f>
        <v>790.97500000000002</v>
      </c>
      <c r="ONF55" s="115">
        <v>0</v>
      </c>
      <c r="ONG55" s="115">
        <f t="shared" ref="ONG55:ONQ56" si="1844">ONF55</f>
        <v>0</v>
      </c>
      <c r="ONH55" s="115">
        <f t="shared" si="1844"/>
        <v>0</v>
      </c>
      <c r="ONI55" s="115">
        <f t="shared" si="1844"/>
        <v>0</v>
      </c>
      <c r="ONJ55" s="115">
        <f t="shared" si="1844"/>
        <v>0</v>
      </c>
      <c r="ONK55" s="115">
        <f t="shared" si="1844"/>
        <v>0</v>
      </c>
      <c r="ONL55" s="115">
        <f t="shared" si="1844"/>
        <v>0</v>
      </c>
      <c r="ONM55" s="115">
        <f t="shared" si="1844"/>
        <v>0</v>
      </c>
      <c r="ONN55" s="115">
        <f t="shared" si="1844"/>
        <v>0</v>
      </c>
      <c r="ONO55" s="115">
        <f t="shared" si="1844"/>
        <v>0</v>
      </c>
      <c r="ONP55" s="115">
        <f t="shared" si="1844"/>
        <v>0</v>
      </c>
      <c r="ONQ55" s="115">
        <f t="shared" si="1844"/>
        <v>0</v>
      </c>
      <c r="ONR55" s="95">
        <f t="shared" ref="ONR55:ONR56" si="1845">SUM(ONF55:ONQ55)</f>
        <v>0</v>
      </c>
      <c r="ONS55" s="106" t="s">
        <v>848</v>
      </c>
      <c r="ONT55" s="105">
        <v>9491.7000000000007</v>
      </c>
      <c r="ONU55" s="90">
        <f t="shared" ref="ONU55:ONU56" si="1846">SUM(ONT55/12)</f>
        <v>790.97500000000002</v>
      </c>
      <c r="ONV55" s="115">
        <v>0</v>
      </c>
      <c r="ONW55" s="115">
        <f t="shared" ref="ONW55:OOG56" si="1847">ONV55</f>
        <v>0</v>
      </c>
      <c r="ONX55" s="115">
        <f t="shared" si="1847"/>
        <v>0</v>
      </c>
      <c r="ONY55" s="115">
        <f t="shared" si="1847"/>
        <v>0</v>
      </c>
      <c r="ONZ55" s="115">
        <f t="shared" si="1847"/>
        <v>0</v>
      </c>
      <c r="OOA55" s="115">
        <f t="shared" si="1847"/>
        <v>0</v>
      </c>
      <c r="OOB55" s="115">
        <f t="shared" si="1847"/>
        <v>0</v>
      </c>
      <c r="OOC55" s="115">
        <f t="shared" si="1847"/>
        <v>0</v>
      </c>
      <c r="OOD55" s="115">
        <f t="shared" si="1847"/>
        <v>0</v>
      </c>
      <c r="OOE55" s="115">
        <f t="shared" si="1847"/>
        <v>0</v>
      </c>
      <c r="OOF55" s="115">
        <f t="shared" si="1847"/>
        <v>0</v>
      </c>
      <c r="OOG55" s="115">
        <f t="shared" si="1847"/>
        <v>0</v>
      </c>
      <c r="OOH55" s="95">
        <f t="shared" ref="OOH55:OOH56" si="1848">SUM(ONV55:OOG55)</f>
        <v>0</v>
      </c>
      <c r="OOI55" s="106" t="s">
        <v>848</v>
      </c>
      <c r="OOJ55" s="105">
        <v>9491.7000000000007</v>
      </c>
      <c r="OOK55" s="90">
        <f t="shared" ref="OOK55:OOK56" si="1849">SUM(OOJ55/12)</f>
        <v>790.97500000000002</v>
      </c>
      <c r="OOL55" s="115">
        <v>0</v>
      </c>
      <c r="OOM55" s="115">
        <f t="shared" ref="OOM55:OOW56" si="1850">OOL55</f>
        <v>0</v>
      </c>
      <c r="OON55" s="115">
        <f t="shared" si="1850"/>
        <v>0</v>
      </c>
      <c r="OOO55" s="115">
        <f t="shared" si="1850"/>
        <v>0</v>
      </c>
      <c r="OOP55" s="115">
        <f t="shared" si="1850"/>
        <v>0</v>
      </c>
      <c r="OOQ55" s="115">
        <f t="shared" si="1850"/>
        <v>0</v>
      </c>
      <c r="OOR55" s="115">
        <f t="shared" si="1850"/>
        <v>0</v>
      </c>
      <c r="OOS55" s="115">
        <f t="shared" si="1850"/>
        <v>0</v>
      </c>
      <c r="OOT55" s="115">
        <f t="shared" si="1850"/>
        <v>0</v>
      </c>
      <c r="OOU55" s="115">
        <f t="shared" si="1850"/>
        <v>0</v>
      </c>
      <c r="OOV55" s="115">
        <f t="shared" si="1850"/>
        <v>0</v>
      </c>
      <c r="OOW55" s="115">
        <f t="shared" si="1850"/>
        <v>0</v>
      </c>
      <c r="OOX55" s="95">
        <f t="shared" ref="OOX55:OOX56" si="1851">SUM(OOL55:OOW55)</f>
        <v>0</v>
      </c>
      <c r="OOY55" s="106" t="s">
        <v>848</v>
      </c>
      <c r="OOZ55" s="105">
        <v>9491.7000000000007</v>
      </c>
      <c r="OPA55" s="90">
        <f t="shared" ref="OPA55:OPA56" si="1852">SUM(OOZ55/12)</f>
        <v>790.97500000000002</v>
      </c>
      <c r="OPB55" s="115">
        <v>0</v>
      </c>
      <c r="OPC55" s="115">
        <f t="shared" ref="OPC55:OPM56" si="1853">OPB55</f>
        <v>0</v>
      </c>
      <c r="OPD55" s="115">
        <f t="shared" si="1853"/>
        <v>0</v>
      </c>
      <c r="OPE55" s="115">
        <f t="shared" si="1853"/>
        <v>0</v>
      </c>
      <c r="OPF55" s="115">
        <f t="shared" si="1853"/>
        <v>0</v>
      </c>
      <c r="OPG55" s="115">
        <f t="shared" si="1853"/>
        <v>0</v>
      </c>
      <c r="OPH55" s="115">
        <f t="shared" si="1853"/>
        <v>0</v>
      </c>
      <c r="OPI55" s="115">
        <f t="shared" si="1853"/>
        <v>0</v>
      </c>
      <c r="OPJ55" s="115">
        <f t="shared" si="1853"/>
        <v>0</v>
      </c>
      <c r="OPK55" s="115">
        <f t="shared" si="1853"/>
        <v>0</v>
      </c>
      <c r="OPL55" s="115">
        <f t="shared" si="1853"/>
        <v>0</v>
      </c>
      <c r="OPM55" s="115">
        <f t="shared" si="1853"/>
        <v>0</v>
      </c>
      <c r="OPN55" s="95">
        <f t="shared" ref="OPN55:OPN56" si="1854">SUM(OPB55:OPM55)</f>
        <v>0</v>
      </c>
      <c r="OPO55" s="106" t="s">
        <v>848</v>
      </c>
      <c r="OPP55" s="105">
        <v>9491.7000000000007</v>
      </c>
      <c r="OPQ55" s="90">
        <f t="shared" ref="OPQ55:OPQ56" si="1855">SUM(OPP55/12)</f>
        <v>790.97500000000002</v>
      </c>
      <c r="OPR55" s="115">
        <v>0</v>
      </c>
      <c r="OPS55" s="115">
        <f t="shared" ref="OPS55:OQC56" si="1856">OPR55</f>
        <v>0</v>
      </c>
      <c r="OPT55" s="115">
        <f t="shared" si="1856"/>
        <v>0</v>
      </c>
      <c r="OPU55" s="115">
        <f t="shared" si="1856"/>
        <v>0</v>
      </c>
      <c r="OPV55" s="115">
        <f t="shared" si="1856"/>
        <v>0</v>
      </c>
      <c r="OPW55" s="115">
        <f t="shared" si="1856"/>
        <v>0</v>
      </c>
      <c r="OPX55" s="115">
        <f t="shared" si="1856"/>
        <v>0</v>
      </c>
      <c r="OPY55" s="115">
        <f t="shared" si="1856"/>
        <v>0</v>
      </c>
      <c r="OPZ55" s="115">
        <f t="shared" si="1856"/>
        <v>0</v>
      </c>
      <c r="OQA55" s="115">
        <f t="shared" si="1856"/>
        <v>0</v>
      </c>
      <c r="OQB55" s="115">
        <f t="shared" si="1856"/>
        <v>0</v>
      </c>
      <c r="OQC55" s="115">
        <f t="shared" si="1856"/>
        <v>0</v>
      </c>
      <c r="OQD55" s="95">
        <f t="shared" ref="OQD55:OQD56" si="1857">SUM(OPR55:OQC55)</f>
        <v>0</v>
      </c>
      <c r="OQE55" s="106" t="s">
        <v>848</v>
      </c>
      <c r="OQF55" s="105">
        <v>9491.7000000000007</v>
      </c>
      <c r="OQG55" s="90">
        <f t="shared" ref="OQG55:OQG56" si="1858">SUM(OQF55/12)</f>
        <v>790.97500000000002</v>
      </c>
      <c r="OQH55" s="115">
        <v>0</v>
      </c>
      <c r="OQI55" s="115">
        <f t="shared" ref="OQI55:OQS56" si="1859">OQH55</f>
        <v>0</v>
      </c>
      <c r="OQJ55" s="115">
        <f t="shared" si="1859"/>
        <v>0</v>
      </c>
      <c r="OQK55" s="115">
        <f t="shared" si="1859"/>
        <v>0</v>
      </c>
      <c r="OQL55" s="115">
        <f t="shared" si="1859"/>
        <v>0</v>
      </c>
      <c r="OQM55" s="115">
        <f t="shared" si="1859"/>
        <v>0</v>
      </c>
      <c r="OQN55" s="115">
        <f t="shared" si="1859"/>
        <v>0</v>
      </c>
      <c r="OQO55" s="115">
        <f t="shared" si="1859"/>
        <v>0</v>
      </c>
      <c r="OQP55" s="115">
        <f t="shared" si="1859"/>
        <v>0</v>
      </c>
      <c r="OQQ55" s="115">
        <f t="shared" si="1859"/>
        <v>0</v>
      </c>
      <c r="OQR55" s="115">
        <f t="shared" si="1859"/>
        <v>0</v>
      </c>
      <c r="OQS55" s="115">
        <f t="shared" si="1859"/>
        <v>0</v>
      </c>
      <c r="OQT55" s="95">
        <f t="shared" ref="OQT55:OQT56" si="1860">SUM(OQH55:OQS55)</f>
        <v>0</v>
      </c>
      <c r="OQU55" s="106" t="s">
        <v>848</v>
      </c>
      <c r="OQV55" s="105">
        <v>9491.7000000000007</v>
      </c>
      <c r="OQW55" s="90">
        <f t="shared" ref="OQW55:OQW56" si="1861">SUM(OQV55/12)</f>
        <v>790.97500000000002</v>
      </c>
      <c r="OQX55" s="115">
        <v>0</v>
      </c>
      <c r="OQY55" s="115">
        <f t="shared" ref="OQY55:ORI56" si="1862">OQX55</f>
        <v>0</v>
      </c>
      <c r="OQZ55" s="115">
        <f t="shared" si="1862"/>
        <v>0</v>
      </c>
      <c r="ORA55" s="115">
        <f t="shared" si="1862"/>
        <v>0</v>
      </c>
      <c r="ORB55" s="115">
        <f t="shared" si="1862"/>
        <v>0</v>
      </c>
      <c r="ORC55" s="115">
        <f t="shared" si="1862"/>
        <v>0</v>
      </c>
      <c r="ORD55" s="115">
        <f t="shared" si="1862"/>
        <v>0</v>
      </c>
      <c r="ORE55" s="115">
        <f t="shared" si="1862"/>
        <v>0</v>
      </c>
      <c r="ORF55" s="115">
        <f t="shared" si="1862"/>
        <v>0</v>
      </c>
      <c r="ORG55" s="115">
        <f t="shared" si="1862"/>
        <v>0</v>
      </c>
      <c r="ORH55" s="115">
        <f t="shared" si="1862"/>
        <v>0</v>
      </c>
      <c r="ORI55" s="115">
        <f t="shared" si="1862"/>
        <v>0</v>
      </c>
      <c r="ORJ55" s="95">
        <f t="shared" ref="ORJ55:ORJ56" si="1863">SUM(OQX55:ORI55)</f>
        <v>0</v>
      </c>
      <c r="ORK55" s="106" t="s">
        <v>848</v>
      </c>
      <c r="ORL55" s="105">
        <v>9491.7000000000007</v>
      </c>
      <c r="ORM55" s="90">
        <f t="shared" ref="ORM55:ORM56" si="1864">SUM(ORL55/12)</f>
        <v>790.97500000000002</v>
      </c>
      <c r="ORN55" s="115">
        <v>0</v>
      </c>
      <c r="ORO55" s="115">
        <f t="shared" ref="ORO55:ORY56" si="1865">ORN55</f>
        <v>0</v>
      </c>
      <c r="ORP55" s="115">
        <f t="shared" si="1865"/>
        <v>0</v>
      </c>
      <c r="ORQ55" s="115">
        <f t="shared" si="1865"/>
        <v>0</v>
      </c>
      <c r="ORR55" s="115">
        <f t="shared" si="1865"/>
        <v>0</v>
      </c>
      <c r="ORS55" s="115">
        <f t="shared" si="1865"/>
        <v>0</v>
      </c>
      <c r="ORT55" s="115">
        <f t="shared" si="1865"/>
        <v>0</v>
      </c>
      <c r="ORU55" s="115">
        <f t="shared" si="1865"/>
        <v>0</v>
      </c>
      <c r="ORV55" s="115">
        <f t="shared" si="1865"/>
        <v>0</v>
      </c>
      <c r="ORW55" s="115">
        <f t="shared" si="1865"/>
        <v>0</v>
      </c>
      <c r="ORX55" s="115">
        <f t="shared" si="1865"/>
        <v>0</v>
      </c>
      <c r="ORY55" s="115">
        <f t="shared" si="1865"/>
        <v>0</v>
      </c>
      <c r="ORZ55" s="95">
        <f t="shared" ref="ORZ55:ORZ56" si="1866">SUM(ORN55:ORY55)</f>
        <v>0</v>
      </c>
      <c r="OSA55" s="106" t="s">
        <v>848</v>
      </c>
      <c r="OSB55" s="105">
        <v>9491.7000000000007</v>
      </c>
      <c r="OSC55" s="90">
        <f t="shared" ref="OSC55:OSC56" si="1867">SUM(OSB55/12)</f>
        <v>790.97500000000002</v>
      </c>
      <c r="OSD55" s="115">
        <v>0</v>
      </c>
      <c r="OSE55" s="115">
        <f t="shared" ref="OSE55:OSO56" si="1868">OSD55</f>
        <v>0</v>
      </c>
      <c r="OSF55" s="115">
        <f t="shared" si="1868"/>
        <v>0</v>
      </c>
      <c r="OSG55" s="115">
        <f t="shared" si="1868"/>
        <v>0</v>
      </c>
      <c r="OSH55" s="115">
        <f t="shared" si="1868"/>
        <v>0</v>
      </c>
      <c r="OSI55" s="115">
        <f t="shared" si="1868"/>
        <v>0</v>
      </c>
      <c r="OSJ55" s="115">
        <f t="shared" si="1868"/>
        <v>0</v>
      </c>
      <c r="OSK55" s="115">
        <f t="shared" si="1868"/>
        <v>0</v>
      </c>
      <c r="OSL55" s="115">
        <f t="shared" si="1868"/>
        <v>0</v>
      </c>
      <c r="OSM55" s="115">
        <f t="shared" si="1868"/>
        <v>0</v>
      </c>
      <c r="OSN55" s="115">
        <f t="shared" si="1868"/>
        <v>0</v>
      </c>
      <c r="OSO55" s="115">
        <f t="shared" si="1868"/>
        <v>0</v>
      </c>
      <c r="OSP55" s="95">
        <f t="shared" ref="OSP55:OSP56" si="1869">SUM(OSD55:OSO55)</f>
        <v>0</v>
      </c>
      <c r="OSQ55" s="106" t="s">
        <v>848</v>
      </c>
      <c r="OSR55" s="105">
        <v>9491.7000000000007</v>
      </c>
      <c r="OSS55" s="90">
        <f t="shared" ref="OSS55:OSS56" si="1870">SUM(OSR55/12)</f>
        <v>790.97500000000002</v>
      </c>
      <c r="OST55" s="115">
        <v>0</v>
      </c>
      <c r="OSU55" s="115">
        <f t="shared" ref="OSU55:OTE56" si="1871">OST55</f>
        <v>0</v>
      </c>
      <c r="OSV55" s="115">
        <f t="shared" si="1871"/>
        <v>0</v>
      </c>
      <c r="OSW55" s="115">
        <f t="shared" si="1871"/>
        <v>0</v>
      </c>
      <c r="OSX55" s="115">
        <f t="shared" si="1871"/>
        <v>0</v>
      </c>
      <c r="OSY55" s="115">
        <f t="shared" si="1871"/>
        <v>0</v>
      </c>
      <c r="OSZ55" s="115">
        <f t="shared" si="1871"/>
        <v>0</v>
      </c>
      <c r="OTA55" s="115">
        <f t="shared" si="1871"/>
        <v>0</v>
      </c>
      <c r="OTB55" s="115">
        <f t="shared" si="1871"/>
        <v>0</v>
      </c>
      <c r="OTC55" s="115">
        <f t="shared" si="1871"/>
        <v>0</v>
      </c>
      <c r="OTD55" s="115">
        <f t="shared" si="1871"/>
        <v>0</v>
      </c>
      <c r="OTE55" s="115">
        <f t="shared" si="1871"/>
        <v>0</v>
      </c>
      <c r="OTF55" s="95">
        <f t="shared" ref="OTF55:OTF56" si="1872">SUM(OST55:OTE55)</f>
        <v>0</v>
      </c>
      <c r="OTG55" s="106" t="s">
        <v>848</v>
      </c>
      <c r="OTH55" s="105">
        <v>9491.7000000000007</v>
      </c>
      <c r="OTI55" s="90">
        <f t="shared" ref="OTI55:OTI56" si="1873">SUM(OTH55/12)</f>
        <v>790.97500000000002</v>
      </c>
      <c r="OTJ55" s="115">
        <v>0</v>
      </c>
      <c r="OTK55" s="115">
        <f t="shared" ref="OTK55:OTU56" si="1874">OTJ55</f>
        <v>0</v>
      </c>
      <c r="OTL55" s="115">
        <f t="shared" si="1874"/>
        <v>0</v>
      </c>
      <c r="OTM55" s="115">
        <f t="shared" si="1874"/>
        <v>0</v>
      </c>
      <c r="OTN55" s="115">
        <f t="shared" si="1874"/>
        <v>0</v>
      </c>
      <c r="OTO55" s="115">
        <f t="shared" si="1874"/>
        <v>0</v>
      </c>
      <c r="OTP55" s="115">
        <f t="shared" si="1874"/>
        <v>0</v>
      </c>
      <c r="OTQ55" s="115">
        <f t="shared" si="1874"/>
        <v>0</v>
      </c>
      <c r="OTR55" s="115">
        <f t="shared" si="1874"/>
        <v>0</v>
      </c>
      <c r="OTS55" s="115">
        <f t="shared" si="1874"/>
        <v>0</v>
      </c>
      <c r="OTT55" s="115">
        <f t="shared" si="1874"/>
        <v>0</v>
      </c>
      <c r="OTU55" s="115">
        <f t="shared" si="1874"/>
        <v>0</v>
      </c>
      <c r="OTV55" s="95">
        <f t="shared" ref="OTV55:OTV56" si="1875">SUM(OTJ55:OTU55)</f>
        <v>0</v>
      </c>
      <c r="OTW55" s="106" t="s">
        <v>848</v>
      </c>
      <c r="OTX55" s="105">
        <v>9491.7000000000007</v>
      </c>
      <c r="OTY55" s="90">
        <f t="shared" ref="OTY55:OTY56" si="1876">SUM(OTX55/12)</f>
        <v>790.97500000000002</v>
      </c>
      <c r="OTZ55" s="115">
        <v>0</v>
      </c>
      <c r="OUA55" s="115">
        <f t="shared" ref="OUA55:OUK56" si="1877">OTZ55</f>
        <v>0</v>
      </c>
      <c r="OUB55" s="115">
        <f t="shared" si="1877"/>
        <v>0</v>
      </c>
      <c r="OUC55" s="115">
        <f t="shared" si="1877"/>
        <v>0</v>
      </c>
      <c r="OUD55" s="115">
        <f t="shared" si="1877"/>
        <v>0</v>
      </c>
      <c r="OUE55" s="115">
        <f t="shared" si="1877"/>
        <v>0</v>
      </c>
      <c r="OUF55" s="115">
        <f t="shared" si="1877"/>
        <v>0</v>
      </c>
      <c r="OUG55" s="115">
        <f t="shared" si="1877"/>
        <v>0</v>
      </c>
      <c r="OUH55" s="115">
        <f t="shared" si="1877"/>
        <v>0</v>
      </c>
      <c r="OUI55" s="115">
        <f t="shared" si="1877"/>
        <v>0</v>
      </c>
      <c r="OUJ55" s="115">
        <f t="shared" si="1877"/>
        <v>0</v>
      </c>
      <c r="OUK55" s="115">
        <f t="shared" si="1877"/>
        <v>0</v>
      </c>
      <c r="OUL55" s="95">
        <f t="shared" ref="OUL55:OUL56" si="1878">SUM(OTZ55:OUK55)</f>
        <v>0</v>
      </c>
      <c r="OUM55" s="106" t="s">
        <v>848</v>
      </c>
      <c r="OUN55" s="105">
        <v>9491.7000000000007</v>
      </c>
      <c r="OUO55" s="90">
        <f t="shared" ref="OUO55:OUO56" si="1879">SUM(OUN55/12)</f>
        <v>790.97500000000002</v>
      </c>
      <c r="OUP55" s="115">
        <v>0</v>
      </c>
      <c r="OUQ55" s="115">
        <f t="shared" ref="OUQ55:OVA56" si="1880">OUP55</f>
        <v>0</v>
      </c>
      <c r="OUR55" s="115">
        <f t="shared" si="1880"/>
        <v>0</v>
      </c>
      <c r="OUS55" s="115">
        <f t="shared" si="1880"/>
        <v>0</v>
      </c>
      <c r="OUT55" s="115">
        <f t="shared" si="1880"/>
        <v>0</v>
      </c>
      <c r="OUU55" s="115">
        <f t="shared" si="1880"/>
        <v>0</v>
      </c>
      <c r="OUV55" s="115">
        <f t="shared" si="1880"/>
        <v>0</v>
      </c>
      <c r="OUW55" s="115">
        <f t="shared" si="1880"/>
        <v>0</v>
      </c>
      <c r="OUX55" s="115">
        <f t="shared" si="1880"/>
        <v>0</v>
      </c>
      <c r="OUY55" s="115">
        <f t="shared" si="1880"/>
        <v>0</v>
      </c>
      <c r="OUZ55" s="115">
        <f t="shared" si="1880"/>
        <v>0</v>
      </c>
      <c r="OVA55" s="115">
        <f t="shared" si="1880"/>
        <v>0</v>
      </c>
      <c r="OVB55" s="95">
        <f t="shared" ref="OVB55:OVB56" si="1881">SUM(OUP55:OVA55)</f>
        <v>0</v>
      </c>
      <c r="OVC55" s="106" t="s">
        <v>848</v>
      </c>
      <c r="OVD55" s="105">
        <v>9491.7000000000007</v>
      </c>
      <c r="OVE55" s="90">
        <f t="shared" ref="OVE55:OVE56" si="1882">SUM(OVD55/12)</f>
        <v>790.97500000000002</v>
      </c>
      <c r="OVF55" s="115">
        <v>0</v>
      </c>
      <c r="OVG55" s="115">
        <f t="shared" ref="OVG55:OVQ56" si="1883">OVF55</f>
        <v>0</v>
      </c>
      <c r="OVH55" s="115">
        <f t="shared" si="1883"/>
        <v>0</v>
      </c>
      <c r="OVI55" s="115">
        <f t="shared" si="1883"/>
        <v>0</v>
      </c>
      <c r="OVJ55" s="115">
        <f t="shared" si="1883"/>
        <v>0</v>
      </c>
      <c r="OVK55" s="115">
        <f t="shared" si="1883"/>
        <v>0</v>
      </c>
      <c r="OVL55" s="115">
        <f t="shared" si="1883"/>
        <v>0</v>
      </c>
      <c r="OVM55" s="115">
        <f t="shared" si="1883"/>
        <v>0</v>
      </c>
      <c r="OVN55" s="115">
        <f t="shared" si="1883"/>
        <v>0</v>
      </c>
      <c r="OVO55" s="115">
        <f t="shared" si="1883"/>
        <v>0</v>
      </c>
      <c r="OVP55" s="115">
        <f t="shared" si="1883"/>
        <v>0</v>
      </c>
      <c r="OVQ55" s="115">
        <f t="shared" si="1883"/>
        <v>0</v>
      </c>
      <c r="OVR55" s="95">
        <f t="shared" ref="OVR55:OVR56" si="1884">SUM(OVF55:OVQ55)</f>
        <v>0</v>
      </c>
      <c r="OVS55" s="106" t="s">
        <v>848</v>
      </c>
      <c r="OVT55" s="105">
        <v>9491.7000000000007</v>
      </c>
      <c r="OVU55" s="90">
        <f t="shared" ref="OVU55:OVU56" si="1885">SUM(OVT55/12)</f>
        <v>790.97500000000002</v>
      </c>
      <c r="OVV55" s="115">
        <v>0</v>
      </c>
      <c r="OVW55" s="115">
        <f t="shared" ref="OVW55:OWG56" si="1886">OVV55</f>
        <v>0</v>
      </c>
      <c r="OVX55" s="115">
        <f t="shared" si="1886"/>
        <v>0</v>
      </c>
      <c r="OVY55" s="115">
        <f t="shared" si="1886"/>
        <v>0</v>
      </c>
      <c r="OVZ55" s="115">
        <f t="shared" si="1886"/>
        <v>0</v>
      </c>
      <c r="OWA55" s="115">
        <f t="shared" si="1886"/>
        <v>0</v>
      </c>
      <c r="OWB55" s="115">
        <f t="shared" si="1886"/>
        <v>0</v>
      </c>
      <c r="OWC55" s="115">
        <f t="shared" si="1886"/>
        <v>0</v>
      </c>
      <c r="OWD55" s="115">
        <f t="shared" si="1886"/>
        <v>0</v>
      </c>
      <c r="OWE55" s="115">
        <f t="shared" si="1886"/>
        <v>0</v>
      </c>
      <c r="OWF55" s="115">
        <f t="shared" si="1886"/>
        <v>0</v>
      </c>
      <c r="OWG55" s="115">
        <f t="shared" si="1886"/>
        <v>0</v>
      </c>
      <c r="OWH55" s="95">
        <f t="shared" ref="OWH55:OWH56" si="1887">SUM(OVV55:OWG55)</f>
        <v>0</v>
      </c>
      <c r="OWI55" s="106" t="s">
        <v>848</v>
      </c>
      <c r="OWJ55" s="105">
        <v>9491.7000000000007</v>
      </c>
      <c r="OWK55" s="90">
        <f t="shared" ref="OWK55:OWK56" si="1888">SUM(OWJ55/12)</f>
        <v>790.97500000000002</v>
      </c>
      <c r="OWL55" s="115">
        <v>0</v>
      </c>
      <c r="OWM55" s="115">
        <f t="shared" ref="OWM55:OWW56" si="1889">OWL55</f>
        <v>0</v>
      </c>
      <c r="OWN55" s="115">
        <f t="shared" si="1889"/>
        <v>0</v>
      </c>
      <c r="OWO55" s="115">
        <f t="shared" si="1889"/>
        <v>0</v>
      </c>
      <c r="OWP55" s="115">
        <f t="shared" si="1889"/>
        <v>0</v>
      </c>
      <c r="OWQ55" s="115">
        <f t="shared" si="1889"/>
        <v>0</v>
      </c>
      <c r="OWR55" s="115">
        <f t="shared" si="1889"/>
        <v>0</v>
      </c>
      <c r="OWS55" s="115">
        <f t="shared" si="1889"/>
        <v>0</v>
      </c>
      <c r="OWT55" s="115">
        <f t="shared" si="1889"/>
        <v>0</v>
      </c>
      <c r="OWU55" s="115">
        <f t="shared" si="1889"/>
        <v>0</v>
      </c>
      <c r="OWV55" s="115">
        <f t="shared" si="1889"/>
        <v>0</v>
      </c>
      <c r="OWW55" s="115">
        <f t="shared" si="1889"/>
        <v>0</v>
      </c>
      <c r="OWX55" s="95">
        <f t="shared" ref="OWX55:OWX56" si="1890">SUM(OWL55:OWW55)</f>
        <v>0</v>
      </c>
      <c r="OWY55" s="106" t="s">
        <v>848</v>
      </c>
      <c r="OWZ55" s="105">
        <v>9491.7000000000007</v>
      </c>
      <c r="OXA55" s="90">
        <f t="shared" ref="OXA55:OXA56" si="1891">SUM(OWZ55/12)</f>
        <v>790.97500000000002</v>
      </c>
      <c r="OXB55" s="115">
        <v>0</v>
      </c>
      <c r="OXC55" s="115">
        <f t="shared" ref="OXC55:OXM56" si="1892">OXB55</f>
        <v>0</v>
      </c>
      <c r="OXD55" s="115">
        <f t="shared" si="1892"/>
        <v>0</v>
      </c>
      <c r="OXE55" s="115">
        <f t="shared" si="1892"/>
        <v>0</v>
      </c>
      <c r="OXF55" s="115">
        <f t="shared" si="1892"/>
        <v>0</v>
      </c>
      <c r="OXG55" s="115">
        <f t="shared" si="1892"/>
        <v>0</v>
      </c>
      <c r="OXH55" s="115">
        <f t="shared" si="1892"/>
        <v>0</v>
      </c>
      <c r="OXI55" s="115">
        <f t="shared" si="1892"/>
        <v>0</v>
      </c>
      <c r="OXJ55" s="115">
        <f t="shared" si="1892"/>
        <v>0</v>
      </c>
      <c r="OXK55" s="115">
        <f t="shared" si="1892"/>
        <v>0</v>
      </c>
      <c r="OXL55" s="115">
        <f t="shared" si="1892"/>
        <v>0</v>
      </c>
      <c r="OXM55" s="115">
        <f t="shared" si="1892"/>
        <v>0</v>
      </c>
      <c r="OXN55" s="95">
        <f t="shared" ref="OXN55:OXN56" si="1893">SUM(OXB55:OXM55)</f>
        <v>0</v>
      </c>
      <c r="OXO55" s="106" t="s">
        <v>848</v>
      </c>
      <c r="OXP55" s="105">
        <v>9491.7000000000007</v>
      </c>
      <c r="OXQ55" s="90">
        <f t="shared" ref="OXQ55:OXQ56" si="1894">SUM(OXP55/12)</f>
        <v>790.97500000000002</v>
      </c>
      <c r="OXR55" s="115">
        <v>0</v>
      </c>
      <c r="OXS55" s="115">
        <f t="shared" ref="OXS55:OYC56" si="1895">OXR55</f>
        <v>0</v>
      </c>
      <c r="OXT55" s="115">
        <f t="shared" si="1895"/>
        <v>0</v>
      </c>
      <c r="OXU55" s="115">
        <f t="shared" si="1895"/>
        <v>0</v>
      </c>
      <c r="OXV55" s="115">
        <f t="shared" si="1895"/>
        <v>0</v>
      </c>
      <c r="OXW55" s="115">
        <f t="shared" si="1895"/>
        <v>0</v>
      </c>
      <c r="OXX55" s="115">
        <f t="shared" si="1895"/>
        <v>0</v>
      </c>
      <c r="OXY55" s="115">
        <f t="shared" si="1895"/>
        <v>0</v>
      </c>
      <c r="OXZ55" s="115">
        <f t="shared" si="1895"/>
        <v>0</v>
      </c>
      <c r="OYA55" s="115">
        <f t="shared" si="1895"/>
        <v>0</v>
      </c>
      <c r="OYB55" s="115">
        <f t="shared" si="1895"/>
        <v>0</v>
      </c>
      <c r="OYC55" s="115">
        <f t="shared" si="1895"/>
        <v>0</v>
      </c>
      <c r="OYD55" s="95">
        <f t="shared" ref="OYD55:OYD56" si="1896">SUM(OXR55:OYC55)</f>
        <v>0</v>
      </c>
      <c r="OYE55" s="106" t="s">
        <v>848</v>
      </c>
      <c r="OYF55" s="105">
        <v>9491.7000000000007</v>
      </c>
      <c r="OYG55" s="90">
        <f t="shared" ref="OYG55:OYG56" si="1897">SUM(OYF55/12)</f>
        <v>790.97500000000002</v>
      </c>
      <c r="OYH55" s="115">
        <v>0</v>
      </c>
      <c r="OYI55" s="115">
        <f t="shared" ref="OYI55:OYS56" si="1898">OYH55</f>
        <v>0</v>
      </c>
      <c r="OYJ55" s="115">
        <f t="shared" si="1898"/>
        <v>0</v>
      </c>
      <c r="OYK55" s="115">
        <f t="shared" si="1898"/>
        <v>0</v>
      </c>
      <c r="OYL55" s="115">
        <f t="shared" si="1898"/>
        <v>0</v>
      </c>
      <c r="OYM55" s="115">
        <f t="shared" si="1898"/>
        <v>0</v>
      </c>
      <c r="OYN55" s="115">
        <f t="shared" si="1898"/>
        <v>0</v>
      </c>
      <c r="OYO55" s="115">
        <f t="shared" si="1898"/>
        <v>0</v>
      </c>
      <c r="OYP55" s="115">
        <f t="shared" si="1898"/>
        <v>0</v>
      </c>
      <c r="OYQ55" s="115">
        <f t="shared" si="1898"/>
        <v>0</v>
      </c>
      <c r="OYR55" s="115">
        <f t="shared" si="1898"/>
        <v>0</v>
      </c>
      <c r="OYS55" s="115">
        <f t="shared" si="1898"/>
        <v>0</v>
      </c>
      <c r="OYT55" s="95">
        <f t="shared" ref="OYT55:OYT56" si="1899">SUM(OYH55:OYS55)</f>
        <v>0</v>
      </c>
      <c r="OYU55" s="106" t="s">
        <v>848</v>
      </c>
      <c r="OYV55" s="105">
        <v>9491.7000000000007</v>
      </c>
      <c r="OYW55" s="90">
        <f t="shared" ref="OYW55:OYW56" si="1900">SUM(OYV55/12)</f>
        <v>790.97500000000002</v>
      </c>
      <c r="OYX55" s="115">
        <v>0</v>
      </c>
      <c r="OYY55" s="115">
        <f t="shared" ref="OYY55:OZI56" si="1901">OYX55</f>
        <v>0</v>
      </c>
      <c r="OYZ55" s="115">
        <f t="shared" si="1901"/>
        <v>0</v>
      </c>
      <c r="OZA55" s="115">
        <f t="shared" si="1901"/>
        <v>0</v>
      </c>
      <c r="OZB55" s="115">
        <f t="shared" si="1901"/>
        <v>0</v>
      </c>
      <c r="OZC55" s="115">
        <f t="shared" si="1901"/>
        <v>0</v>
      </c>
      <c r="OZD55" s="115">
        <f t="shared" si="1901"/>
        <v>0</v>
      </c>
      <c r="OZE55" s="115">
        <f t="shared" si="1901"/>
        <v>0</v>
      </c>
      <c r="OZF55" s="115">
        <f t="shared" si="1901"/>
        <v>0</v>
      </c>
      <c r="OZG55" s="115">
        <f t="shared" si="1901"/>
        <v>0</v>
      </c>
      <c r="OZH55" s="115">
        <f t="shared" si="1901"/>
        <v>0</v>
      </c>
      <c r="OZI55" s="115">
        <f t="shared" si="1901"/>
        <v>0</v>
      </c>
      <c r="OZJ55" s="95">
        <f t="shared" ref="OZJ55:OZJ56" si="1902">SUM(OYX55:OZI55)</f>
        <v>0</v>
      </c>
      <c r="OZK55" s="106" t="s">
        <v>848</v>
      </c>
      <c r="OZL55" s="105">
        <v>9491.7000000000007</v>
      </c>
      <c r="OZM55" s="90">
        <f t="shared" ref="OZM55:OZM56" si="1903">SUM(OZL55/12)</f>
        <v>790.97500000000002</v>
      </c>
      <c r="OZN55" s="115">
        <v>0</v>
      </c>
      <c r="OZO55" s="115">
        <f t="shared" ref="OZO55:OZY56" si="1904">OZN55</f>
        <v>0</v>
      </c>
      <c r="OZP55" s="115">
        <f t="shared" si="1904"/>
        <v>0</v>
      </c>
      <c r="OZQ55" s="115">
        <f t="shared" si="1904"/>
        <v>0</v>
      </c>
      <c r="OZR55" s="115">
        <f t="shared" si="1904"/>
        <v>0</v>
      </c>
      <c r="OZS55" s="115">
        <f t="shared" si="1904"/>
        <v>0</v>
      </c>
      <c r="OZT55" s="115">
        <f t="shared" si="1904"/>
        <v>0</v>
      </c>
      <c r="OZU55" s="115">
        <f t="shared" si="1904"/>
        <v>0</v>
      </c>
      <c r="OZV55" s="115">
        <f t="shared" si="1904"/>
        <v>0</v>
      </c>
      <c r="OZW55" s="115">
        <f t="shared" si="1904"/>
        <v>0</v>
      </c>
      <c r="OZX55" s="115">
        <f t="shared" si="1904"/>
        <v>0</v>
      </c>
      <c r="OZY55" s="115">
        <f t="shared" si="1904"/>
        <v>0</v>
      </c>
      <c r="OZZ55" s="95">
        <f t="shared" ref="OZZ55:OZZ56" si="1905">SUM(OZN55:OZY55)</f>
        <v>0</v>
      </c>
      <c r="PAA55" s="106" t="s">
        <v>848</v>
      </c>
      <c r="PAB55" s="105">
        <v>9491.7000000000007</v>
      </c>
      <c r="PAC55" s="90">
        <f t="shared" ref="PAC55:PAC56" si="1906">SUM(PAB55/12)</f>
        <v>790.97500000000002</v>
      </c>
      <c r="PAD55" s="115">
        <v>0</v>
      </c>
      <c r="PAE55" s="115">
        <f t="shared" ref="PAE55:PAO56" si="1907">PAD55</f>
        <v>0</v>
      </c>
      <c r="PAF55" s="115">
        <f t="shared" si="1907"/>
        <v>0</v>
      </c>
      <c r="PAG55" s="115">
        <f t="shared" si="1907"/>
        <v>0</v>
      </c>
      <c r="PAH55" s="115">
        <f t="shared" si="1907"/>
        <v>0</v>
      </c>
      <c r="PAI55" s="115">
        <f t="shared" si="1907"/>
        <v>0</v>
      </c>
      <c r="PAJ55" s="115">
        <f t="shared" si="1907"/>
        <v>0</v>
      </c>
      <c r="PAK55" s="115">
        <f t="shared" si="1907"/>
        <v>0</v>
      </c>
      <c r="PAL55" s="115">
        <f t="shared" si="1907"/>
        <v>0</v>
      </c>
      <c r="PAM55" s="115">
        <f t="shared" si="1907"/>
        <v>0</v>
      </c>
      <c r="PAN55" s="115">
        <f t="shared" si="1907"/>
        <v>0</v>
      </c>
      <c r="PAO55" s="115">
        <f t="shared" si="1907"/>
        <v>0</v>
      </c>
      <c r="PAP55" s="95">
        <f t="shared" ref="PAP55:PAP56" si="1908">SUM(PAD55:PAO55)</f>
        <v>0</v>
      </c>
      <c r="PAQ55" s="106" t="s">
        <v>848</v>
      </c>
      <c r="PAR55" s="105">
        <v>9491.7000000000007</v>
      </c>
      <c r="PAS55" s="90">
        <f t="shared" ref="PAS55:PAS56" si="1909">SUM(PAR55/12)</f>
        <v>790.97500000000002</v>
      </c>
      <c r="PAT55" s="115">
        <v>0</v>
      </c>
      <c r="PAU55" s="115">
        <f t="shared" ref="PAU55:PBE56" si="1910">PAT55</f>
        <v>0</v>
      </c>
      <c r="PAV55" s="115">
        <f t="shared" si="1910"/>
        <v>0</v>
      </c>
      <c r="PAW55" s="115">
        <f t="shared" si="1910"/>
        <v>0</v>
      </c>
      <c r="PAX55" s="115">
        <f t="shared" si="1910"/>
        <v>0</v>
      </c>
      <c r="PAY55" s="115">
        <f t="shared" si="1910"/>
        <v>0</v>
      </c>
      <c r="PAZ55" s="115">
        <f t="shared" si="1910"/>
        <v>0</v>
      </c>
      <c r="PBA55" s="115">
        <f t="shared" si="1910"/>
        <v>0</v>
      </c>
      <c r="PBB55" s="115">
        <f t="shared" si="1910"/>
        <v>0</v>
      </c>
      <c r="PBC55" s="115">
        <f t="shared" si="1910"/>
        <v>0</v>
      </c>
      <c r="PBD55" s="115">
        <f t="shared" si="1910"/>
        <v>0</v>
      </c>
      <c r="PBE55" s="115">
        <f t="shared" si="1910"/>
        <v>0</v>
      </c>
      <c r="PBF55" s="95">
        <f t="shared" ref="PBF55:PBF56" si="1911">SUM(PAT55:PBE55)</f>
        <v>0</v>
      </c>
      <c r="PBG55" s="106" t="s">
        <v>848</v>
      </c>
      <c r="PBH55" s="105">
        <v>9491.7000000000007</v>
      </c>
      <c r="PBI55" s="90">
        <f t="shared" ref="PBI55:PBI56" si="1912">SUM(PBH55/12)</f>
        <v>790.97500000000002</v>
      </c>
      <c r="PBJ55" s="115">
        <v>0</v>
      </c>
      <c r="PBK55" s="115">
        <f t="shared" ref="PBK55:PBU56" si="1913">PBJ55</f>
        <v>0</v>
      </c>
      <c r="PBL55" s="115">
        <f t="shared" si="1913"/>
        <v>0</v>
      </c>
      <c r="PBM55" s="115">
        <f t="shared" si="1913"/>
        <v>0</v>
      </c>
      <c r="PBN55" s="115">
        <f t="shared" si="1913"/>
        <v>0</v>
      </c>
      <c r="PBO55" s="115">
        <f t="shared" si="1913"/>
        <v>0</v>
      </c>
      <c r="PBP55" s="115">
        <f t="shared" si="1913"/>
        <v>0</v>
      </c>
      <c r="PBQ55" s="115">
        <f t="shared" si="1913"/>
        <v>0</v>
      </c>
      <c r="PBR55" s="115">
        <f t="shared" si="1913"/>
        <v>0</v>
      </c>
      <c r="PBS55" s="115">
        <f t="shared" si="1913"/>
        <v>0</v>
      </c>
      <c r="PBT55" s="115">
        <f t="shared" si="1913"/>
        <v>0</v>
      </c>
      <c r="PBU55" s="115">
        <f t="shared" si="1913"/>
        <v>0</v>
      </c>
      <c r="PBV55" s="95">
        <f t="shared" ref="PBV55:PBV56" si="1914">SUM(PBJ55:PBU55)</f>
        <v>0</v>
      </c>
      <c r="PBW55" s="106" t="s">
        <v>848</v>
      </c>
      <c r="PBX55" s="105">
        <v>9491.7000000000007</v>
      </c>
      <c r="PBY55" s="90">
        <f t="shared" ref="PBY55:PBY56" si="1915">SUM(PBX55/12)</f>
        <v>790.97500000000002</v>
      </c>
      <c r="PBZ55" s="115">
        <v>0</v>
      </c>
      <c r="PCA55" s="115">
        <f t="shared" ref="PCA55:PCK56" si="1916">PBZ55</f>
        <v>0</v>
      </c>
      <c r="PCB55" s="115">
        <f t="shared" si="1916"/>
        <v>0</v>
      </c>
      <c r="PCC55" s="115">
        <f t="shared" si="1916"/>
        <v>0</v>
      </c>
      <c r="PCD55" s="115">
        <f t="shared" si="1916"/>
        <v>0</v>
      </c>
      <c r="PCE55" s="115">
        <f t="shared" si="1916"/>
        <v>0</v>
      </c>
      <c r="PCF55" s="115">
        <f t="shared" si="1916"/>
        <v>0</v>
      </c>
      <c r="PCG55" s="115">
        <f t="shared" si="1916"/>
        <v>0</v>
      </c>
      <c r="PCH55" s="115">
        <f t="shared" si="1916"/>
        <v>0</v>
      </c>
      <c r="PCI55" s="115">
        <f t="shared" si="1916"/>
        <v>0</v>
      </c>
      <c r="PCJ55" s="115">
        <f t="shared" si="1916"/>
        <v>0</v>
      </c>
      <c r="PCK55" s="115">
        <f t="shared" si="1916"/>
        <v>0</v>
      </c>
      <c r="PCL55" s="95">
        <f t="shared" ref="PCL55:PCL56" si="1917">SUM(PBZ55:PCK55)</f>
        <v>0</v>
      </c>
      <c r="PCM55" s="106" t="s">
        <v>848</v>
      </c>
      <c r="PCN55" s="105">
        <v>9491.7000000000007</v>
      </c>
      <c r="PCO55" s="90">
        <f t="shared" ref="PCO55:PCO56" si="1918">SUM(PCN55/12)</f>
        <v>790.97500000000002</v>
      </c>
      <c r="PCP55" s="115">
        <v>0</v>
      </c>
      <c r="PCQ55" s="115">
        <f t="shared" ref="PCQ55:PDA56" si="1919">PCP55</f>
        <v>0</v>
      </c>
      <c r="PCR55" s="115">
        <f t="shared" si="1919"/>
        <v>0</v>
      </c>
      <c r="PCS55" s="115">
        <f t="shared" si="1919"/>
        <v>0</v>
      </c>
      <c r="PCT55" s="115">
        <f t="shared" si="1919"/>
        <v>0</v>
      </c>
      <c r="PCU55" s="115">
        <f t="shared" si="1919"/>
        <v>0</v>
      </c>
      <c r="PCV55" s="115">
        <f t="shared" si="1919"/>
        <v>0</v>
      </c>
      <c r="PCW55" s="115">
        <f t="shared" si="1919"/>
        <v>0</v>
      </c>
      <c r="PCX55" s="115">
        <f t="shared" si="1919"/>
        <v>0</v>
      </c>
      <c r="PCY55" s="115">
        <f t="shared" si="1919"/>
        <v>0</v>
      </c>
      <c r="PCZ55" s="115">
        <f t="shared" si="1919"/>
        <v>0</v>
      </c>
      <c r="PDA55" s="115">
        <f t="shared" si="1919"/>
        <v>0</v>
      </c>
      <c r="PDB55" s="95">
        <f t="shared" ref="PDB55:PDB56" si="1920">SUM(PCP55:PDA55)</f>
        <v>0</v>
      </c>
      <c r="PDC55" s="106" t="s">
        <v>848</v>
      </c>
      <c r="PDD55" s="105">
        <v>9491.7000000000007</v>
      </c>
      <c r="PDE55" s="90">
        <f t="shared" ref="PDE55:PDE56" si="1921">SUM(PDD55/12)</f>
        <v>790.97500000000002</v>
      </c>
      <c r="PDF55" s="115">
        <v>0</v>
      </c>
      <c r="PDG55" s="115">
        <f t="shared" ref="PDG55:PDQ56" si="1922">PDF55</f>
        <v>0</v>
      </c>
      <c r="PDH55" s="115">
        <f t="shared" si="1922"/>
        <v>0</v>
      </c>
      <c r="PDI55" s="115">
        <f t="shared" si="1922"/>
        <v>0</v>
      </c>
      <c r="PDJ55" s="115">
        <f t="shared" si="1922"/>
        <v>0</v>
      </c>
      <c r="PDK55" s="115">
        <f t="shared" si="1922"/>
        <v>0</v>
      </c>
      <c r="PDL55" s="115">
        <f t="shared" si="1922"/>
        <v>0</v>
      </c>
      <c r="PDM55" s="115">
        <f t="shared" si="1922"/>
        <v>0</v>
      </c>
      <c r="PDN55" s="115">
        <f t="shared" si="1922"/>
        <v>0</v>
      </c>
      <c r="PDO55" s="115">
        <f t="shared" si="1922"/>
        <v>0</v>
      </c>
      <c r="PDP55" s="115">
        <f t="shared" si="1922"/>
        <v>0</v>
      </c>
      <c r="PDQ55" s="115">
        <f t="shared" si="1922"/>
        <v>0</v>
      </c>
      <c r="PDR55" s="95">
        <f t="shared" ref="PDR55:PDR56" si="1923">SUM(PDF55:PDQ55)</f>
        <v>0</v>
      </c>
      <c r="PDS55" s="106" t="s">
        <v>848</v>
      </c>
      <c r="PDT55" s="105">
        <v>9491.7000000000007</v>
      </c>
      <c r="PDU55" s="90">
        <f t="shared" ref="PDU55:PDU56" si="1924">SUM(PDT55/12)</f>
        <v>790.97500000000002</v>
      </c>
      <c r="PDV55" s="115">
        <v>0</v>
      </c>
      <c r="PDW55" s="115">
        <f t="shared" ref="PDW55:PEG56" si="1925">PDV55</f>
        <v>0</v>
      </c>
      <c r="PDX55" s="115">
        <f t="shared" si="1925"/>
        <v>0</v>
      </c>
      <c r="PDY55" s="115">
        <f t="shared" si="1925"/>
        <v>0</v>
      </c>
      <c r="PDZ55" s="115">
        <f t="shared" si="1925"/>
        <v>0</v>
      </c>
      <c r="PEA55" s="115">
        <f t="shared" si="1925"/>
        <v>0</v>
      </c>
      <c r="PEB55" s="115">
        <f t="shared" si="1925"/>
        <v>0</v>
      </c>
      <c r="PEC55" s="115">
        <f t="shared" si="1925"/>
        <v>0</v>
      </c>
      <c r="PED55" s="115">
        <f t="shared" si="1925"/>
        <v>0</v>
      </c>
      <c r="PEE55" s="115">
        <f t="shared" si="1925"/>
        <v>0</v>
      </c>
      <c r="PEF55" s="115">
        <f t="shared" si="1925"/>
        <v>0</v>
      </c>
      <c r="PEG55" s="115">
        <f t="shared" si="1925"/>
        <v>0</v>
      </c>
      <c r="PEH55" s="95">
        <f t="shared" ref="PEH55:PEH56" si="1926">SUM(PDV55:PEG55)</f>
        <v>0</v>
      </c>
      <c r="PEI55" s="106" t="s">
        <v>848</v>
      </c>
      <c r="PEJ55" s="105">
        <v>9491.7000000000007</v>
      </c>
      <c r="PEK55" s="90">
        <f t="shared" ref="PEK55:PEK56" si="1927">SUM(PEJ55/12)</f>
        <v>790.97500000000002</v>
      </c>
      <c r="PEL55" s="115">
        <v>0</v>
      </c>
      <c r="PEM55" s="115">
        <f t="shared" ref="PEM55:PEW56" si="1928">PEL55</f>
        <v>0</v>
      </c>
      <c r="PEN55" s="115">
        <f t="shared" si="1928"/>
        <v>0</v>
      </c>
      <c r="PEO55" s="115">
        <f t="shared" si="1928"/>
        <v>0</v>
      </c>
      <c r="PEP55" s="115">
        <f t="shared" si="1928"/>
        <v>0</v>
      </c>
      <c r="PEQ55" s="115">
        <f t="shared" si="1928"/>
        <v>0</v>
      </c>
      <c r="PER55" s="115">
        <f t="shared" si="1928"/>
        <v>0</v>
      </c>
      <c r="PES55" s="115">
        <f t="shared" si="1928"/>
        <v>0</v>
      </c>
      <c r="PET55" s="115">
        <f t="shared" si="1928"/>
        <v>0</v>
      </c>
      <c r="PEU55" s="115">
        <f t="shared" si="1928"/>
        <v>0</v>
      </c>
      <c r="PEV55" s="115">
        <f t="shared" si="1928"/>
        <v>0</v>
      </c>
      <c r="PEW55" s="115">
        <f t="shared" si="1928"/>
        <v>0</v>
      </c>
      <c r="PEX55" s="95">
        <f t="shared" ref="PEX55:PEX56" si="1929">SUM(PEL55:PEW55)</f>
        <v>0</v>
      </c>
      <c r="PEY55" s="106" t="s">
        <v>848</v>
      </c>
      <c r="PEZ55" s="105">
        <v>9491.7000000000007</v>
      </c>
      <c r="PFA55" s="90">
        <f t="shared" ref="PFA55:PFA56" si="1930">SUM(PEZ55/12)</f>
        <v>790.97500000000002</v>
      </c>
      <c r="PFB55" s="115">
        <v>0</v>
      </c>
      <c r="PFC55" s="115">
        <f t="shared" ref="PFC55:PFM56" si="1931">PFB55</f>
        <v>0</v>
      </c>
      <c r="PFD55" s="115">
        <f t="shared" si="1931"/>
        <v>0</v>
      </c>
      <c r="PFE55" s="115">
        <f t="shared" si="1931"/>
        <v>0</v>
      </c>
      <c r="PFF55" s="115">
        <f t="shared" si="1931"/>
        <v>0</v>
      </c>
      <c r="PFG55" s="115">
        <f t="shared" si="1931"/>
        <v>0</v>
      </c>
      <c r="PFH55" s="115">
        <f t="shared" si="1931"/>
        <v>0</v>
      </c>
      <c r="PFI55" s="115">
        <f t="shared" si="1931"/>
        <v>0</v>
      </c>
      <c r="PFJ55" s="115">
        <f t="shared" si="1931"/>
        <v>0</v>
      </c>
      <c r="PFK55" s="115">
        <f t="shared" si="1931"/>
        <v>0</v>
      </c>
      <c r="PFL55" s="115">
        <f t="shared" si="1931"/>
        <v>0</v>
      </c>
      <c r="PFM55" s="115">
        <f t="shared" si="1931"/>
        <v>0</v>
      </c>
      <c r="PFN55" s="95">
        <f t="shared" ref="PFN55:PFN56" si="1932">SUM(PFB55:PFM55)</f>
        <v>0</v>
      </c>
      <c r="PFO55" s="106" t="s">
        <v>848</v>
      </c>
      <c r="PFP55" s="105">
        <v>9491.7000000000007</v>
      </c>
      <c r="PFQ55" s="90">
        <f t="shared" ref="PFQ55:PFQ56" si="1933">SUM(PFP55/12)</f>
        <v>790.97500000000002</v>
      </c>
      <c r="PFR55" s="115">
        <v>0</v>
      </c>
      <c r="PFS55" s="115">
        <f t="shared" ref="PFS55:PGC56" si="1934">PFR55</f>
        <v>0</v>
      </c>
      <c r="PFT55" s="115">
        <f t="shared" si="1934"/>
        <v>0</v>
      </c>
      <c r="PFU55" s="115">
        <f t="shared" si="1934"/>
        <v>0</v>
      </c>
      <c r="PFV55" s="115">
        <f t="shared" si="1934"/>
        <v>0</v>
      </c>
      <c r="PFW55" s="115">
        <f t="shared" si="1934"/>
        <v>0</v>
      </c>
      <c r="PFX55" s="115">
        <f t="shared" si="1934"/>
        <v>0</v>
      </c>
      <c r="PFY55" s="115">
        <f t="shared" si="1934"/>
        <v>0</v>
      </c>
      <c r="PFZ55" s="115">
        <f t="shared" si="1934"/>
        <v>0</v>
      </c>
      <c r="PGA55" s="115">
        <f t="shared" si="1934"/>
        <v>0</v>
      </c>
      <c r="PGB55" s="115">
        <f t="shared" si="1934"/>
        <v>0</v>
      </c>
      <c r="PGC55" s="115">
        <f t="shared" si="1934"/>
        <v>0</v>
      </c>
      <c r="PGD55" s="95">
        <f t="shared" ref="PGD55:PGD56" si="1935">SUM(PFR55:PGC55)</f>
        <v>0</v>
      </c>
      <c r="PGE55" s="106" t="s">
        <v>848</v>
      </c>
      <c r="PGF55" s="105">
        <v>9491.7000000000007</v>
      </c>
      <c r="PGG55" s="90">
        <f t="shared" ref="PGG55:PGG56" si="1936">SUM(PGF55/12)</f>
        <v>790.97500000000002</v>
      </c>
      <c r="PGH55" s="115">
        <v>0</v>
      </c>
      <c r="PGI55" s="115">
        <f t="shared" ref="PGI55:PGS56" si="1937">PGH55</f>
        <v>0</v>
      </c>
      <c r="PGJ55" s="115">
        <f t="shared" si="1937"/>
        <v>0</v>
      </c>
      <c r="PGK55" s="115">
        <f t="shared" si="1937"/>
        <v>0</v>
      </c>
      <c r="PGL55" s="115">
        <f t="shared" si="1937"/>
        <v>0</v>
      </c>
      <c r="PGM55" s="115">
        <f t="shared" si="1937"/>
        <v>0</v>
      </c>
      <c r="PGN55" s="115">
        <f t="shared" si="1937"/>
        <v>0</v>
      </c>
      <c r="PGO55" s="115">
        <f t="shared" si="1937"/>
        <v>0</v>
      </c>
      <c r="PGP55" s="115">
        <f t="shared" si="1937"/>
        <v>0</v>
      </c>
      <c r="PGQ55" s="115">
        <f t="shared" si="1937"/>
        <v>0</v>
      </c>
      <c r="PGR55" s="115">
        <f t="shared" si="1937"/>
        <v>0</v>
      </c>
      <c r="PGS55" s="115">
        <f t="shared" si="1937"/>
        <v>0</v>
      </c>
      <c r="PGT55" s="95">
        <f t="shared" ref="PGT55:PGT56" si="1938">SUM(PGH55:PGS55)</f>
        <v>0</v>
      </c>
      <c r="PGU55" s="106" t="s">
        <v>848</v>
      </c>
      <c r="PGV55" s="105">
        <v>9491.7000000000007</v>
      </c>
      <c r="PGW55" s="90">
        <f t="shared" ref="PGW55:PGW56" si="1939">SUM(PGV55/12)</f>
        <v>790.97500000000002</v>
      </c>
      <c r="PGX55" s="115">
        <v>0</v>
      </c>
      <c r="PGY55" s="115">
        <f t="shared" ref="PGY55:PHI56" si="1940">PGX55</f>
        <v>0</v>
      </c>
      <c r="PGZ55" s="115">
        <f t="shared" si="1940"/>
        <v>0</v>
      </c>
      <c r="PHA55" s="115">
        <f t="shared" si="1940"/>
        <v>0</v>
      </c>
      <c r="PHB55" s="115">
        <f t="shared" si="1940"/>
        <v>0</v>
      </c>
      <c r="PHC55" s="115">
        <f t="shared" si="1940"/>
        <v>0</v>
      </c>
      <c r="PHD55" s="115">
        <f t="shared" si="1940"/>
        <v>0</v>
      </c>
      <c r="PHE55" s="115">
        <f t="shared" si="1940"/>
        <v>0</v>
      </c>
      <c r="PHF55" s="115">
        <f t="shared" si="1940"/>
        <v>0</v>
      </c>
      <c r="PHG55" s="115">
        <f t="shared" si="1940"/>
        <v>0</v>
      </c>
      <c r="PHH55" s="115">
        <f t="shared" si="1940"/>
        <v>0</v>
      </c>
      <c r="PHI55" s="115">
        <f t="shared" si="1940"/>
        <v>0</v>
      </c>
      <c r="PHJ55" s="95">
        <f t="shared" ref="PHJ55:PHJ56" si="1941">SUM(PGX55:PHI55)</f>
        <v>0</v>
      </c>
      <c r="PHK55" s="106" t="s">
        <v>848</v>
      </c>
      <c r="PHL55" s="105">
        <v>9491.7000000000007</v>
      </c>
      <c r="PHM55" s="90">
        <f t="shared" ref="PHM55:PHM56" si="1942">SUM(PHL55/12)</f>
        <v>790.97500000000002</v>
      </c>
      <c r="PHN55" s="115">
        <v>0</v>
      </c>
      <c r="PHO55" s="115">
        <f t="shared" ref="PHO55:PHY56" si="1943">PHN55</f>
        <v>0</v>
      </c>
      <c r="PHP55" s="115">
        <f t="shared" si="1943"/>
        <v>0</v>
      </c>
      <c r="PHQ55" s="115">
        <f t="shared" si="1943"/>
        <v>0</v>
      </c>
      <c r="PHR55" s="115">
        <f t="shared" si="1943"/>
        <v>0</v>
      </c>
      <c r="PHS55" s="115">
        <f t="shared" si="1943"/>
        <v>0</v>
      </c>
      <c r="PHT55" s="115">
        <f t="shared" si="1943"/>
        <v>0</v>
      </c>
      <c r="PHU55" s="115">
        <f t="shared" si="1943"/>
        <v>0</v>
      </c>
      <c r="PHV55" s="115">
        <f t="shared" si="1943"/>
        <v>0</v>
      </c>
      <c r="PHW55" s="115">
        <f t="shared" si="1943"/>
        <v>0</v>
      </c>
      <c r="PHX55" s="115">
        <f t="shared" si="1943"/>
        <v>0</v>
      </c>
      <c r="PHY55" s="115">
        <f t="shared" si="1943"/>
        <v>0</v>
      </c>
      <c r="PHZ55" s="95">
        <f t="shared" ref="PHZ55:PHZ56" si="1944">SUM(PHN55:PHY55)</f>
        <v>0</v>
      </c>
      <c r="PIA55" s="106" t="s">
        <v>848</v>
      </c>
      <c r="PIB55" s="105">
        <v>9491.7000000000007</v>
      </c>
      <c r="PIC55" s="90">
        <f t="shared" ref="PIC55:PIC56" si="1945">SUM(PIB55/12)</f>
        <v>790.97500000000002</v>
      </c>
      <c r="PID55" s="115">
        <v>0</v>
      </c>
      <c r="PIE55" s="115">
        <f t="shared" ref="PIE55:PIO56" si="1946">PID55</f>
        <v>0</v>
      </c>
      <c r="PIF55" s="115">
        <f t="shared" si="1946"/>
        <v>0</v>
      </c>
      <c r="PIG55" s="115">
        <f t="shared" si="1946"/>
        <v>0</v>
      </c>
      <c r="PIH55" s="115">
        <f t="shared" si="1946"/>
        <v>0</v>
      </c>
      <c r="PII55" s="115">
        <f t="shared" si="1946"/>
        <v>0</v>
      </c>
      <c r="PIJ55" s="115">
        <f t="shared" si="1946"/>
        <v>0</v>
      </c>
      <c r="PIK55" s="115">
        <f t="shared" si="1946"/>
        <v>0</v>
      </c>
      <c r="PIL55" s="115">
        <f t="shared" si="1946"/>
        <v>0</v>
      </c>
      <c r="PIM55" s="115">
        <f t="shared" si="1946"/>
        <v>0</v>
      </c>
      <c r="PIN55" s="115">
        <f t="shared" si="1946"/>
        <v>0</v>
      </c>
      <c r="PIO55" s="115">
        <f t="shared" si="1946"/>
        <v>0</v>
      </c>
      <c r="PIP55" s="95">
        <f t="shared" ref="PIP55:PIP56" si="1947">SUM(PID55:PIO55)</f>
        <v>0</v>
      </c>
      <c r="PIQ55" s="106" t="s">
        <v>848</v>
      </c>
      <c r="PIR55" s="105">
        <v>9491.7000000000007</v>
      </c>
      <c r="PIS55" s="90">
        <f t="shared" ref="PIS55:PIS56" si="1948">SUM(PIR55/12)</f>
        <v>790.97500000000002</v>
      </c>
      <c r="PIT55" s="115">
        <v>0</v>
      </c>
      <c r="PIU55" s="115">
        <f t="shared" ref="PIU55:PJE56" si="1949">PIT55</f>
        <v>0</v>
      </c>
      <c r="PIV55" s="115">
        <f t="shared" si="1949"/>
        <v>0</v>
      </c>
      <c r="PIW55" s="115">
        <f t="shared" si="1949"/>
        <v>0</v>
      </c>
      <c r="PIX55" s="115">
        <f t="shared" si="1949"/>
        <v>0</v>
      </c>
      <c r="PIY55" s="115">
        <f t="shared" si="1949"/>
        <v>0</v>
      </c>
      <c r="PIZ55" s="115">
        <f t="shared" si="1949"/>
        <v>0</v>
      </c>
      <c r="PJA55" s="115">
        <f t="shared" si="1949"/>
        <v>0</v>
      </c>
      <c r="PJB55" s="115">
        <f t="shared" si="1949"/>
        <v>0</v>
      </c>
      <c r="PJC55" s="115">
        <f t="shared" si="1949"/>
        <v>0</v>
      </c>
      <c r="PJD55" s="115">
        <f t="shared" si="1949"/>
        <v>0</v>
      </c>
      <c r="PJE55" s="115">
        <f t="shared" si="1949"/>
        <v>0</v>
      </c>
      <c r="PJF55" s="95">
        <f t="shared" ref="PJF55:PJF56" si="1950">SUM(PIT55:PJE55)</f>
        <v>0</v>
      </c>
      <c r="PJG55" s="106" t="s">
        <v>848</v>
      </c>
      <c r="PJH55" s="105">
        <v>9491.7000000000007</v>
      </c>
      <c r="PJI55" s="90">
        <f t="shared" ref="PJI55:PJI56" si="1951">SUM(PJH55/12)</f>
        <v>790.97500000000002</v>
      </c>
      <c r="PJJ55" s="115">
        <v>0</v>
      </c>
      <c r="PJK55" s="115">
        <f t="shared" ref="PJK55:PJU56" si="1952">PJJ55</f>
        <v>0</v>
      </c>
      <c r="PJL55" s="115">
        <f t="shared" si="1952"/>
        <v>0</v>
      </c>
      <c r="PJM55" s="115">
        <f t="shared" si="1952"/>
        <v>0</v>
      </c>
      <c r="PJN55" s="115">
        <f t="shared" si="1952"/>
        <v>0</v>
      </c>
      <c r="PJO55" s="115">
        <f t="shared" si="1952"/>
        <v>0</v>
      </c>
      <c r="PJP55" s="115">
        <f t="shared" si="1952"/>
        <v>0</v>
      </c>
      <c r="PJQ55" s="115">
        <f t="shared" si="1952"/>
        <v>0</v>
      </c>
      <c r="PJR55" s="115">
        <f t="shared" si="1952"/>
        <v>0</v>
      </c>
      <c r="PJS55" s="115">
        <f t="shared" si="1952"/>
        <v>0</v>
      </c>
      <c r="PJT55" s="115">
        <f t="shared" si="1952"/>
        <v>0</v>
      </c>
      <c r="PJU55" s="115">
        <f t="shared" si="1952"/>
        <v>0</v>
      </c>
      <c r="PJV55" s="95">
        <f t="shared" ref="PJV55:PJV56" si="1953">SUM(PJJ55:PJU55)</f>
        <v>0</v>
      </c>
      <c r="PJW55" s="106" t="s">
        <v>848</v>
      </c>
      <c r="PJX55" s="105">
        <v>9491.7000000000007</v>
      </c>
      <c r="PJY55" s="90">
        <f t="shared" ref="PJY55:PJY56" si="1954">SUM(PJX55/12)</f>
        <v>790.97500000000002</v>
      </c>
      <c r="PJZ55" s="115">
        <v>0</v>
      </c>
      <c r="PKA55" s="115">
        <f t="shared" ref="PKA55:PKK56" si="1955">PJZ55</f>
        <v>0</v>
      </c>
      <c r="PKB55" s="115">
        <f t="shared" si="1955"/>
        <v>0</v>
      </c>
      <c r="PKC55" s="115">
        <f t="shared" si="1955"/>
        <v>0</v>
      </c>
      <c r="PKD55" s="115">
        <f t="shared" si="1955"/>
        <v>0</v>
      </c>
      <c r="PKE55" s="115">
        <f t="shared" si="1955"/>
        <v>0</v>
      </c>
      <c r="PKF55" s="115">
        <f t="shared" si="1955"/>
        <v>0</v>
      </c>
      <c r="PKG55" s="115">
        <f t="shared" si="1955"/>
        <v>0</v>
      </c>
      <c r="PKH55" s="115">
        <f t="shared" si="1955"/>
        <v>0</v>
      </c>
      <c r="PKI55" s="115">
        <f t="shared" si="1955"/>
        <v>0</v>
      </c>
      <c r="PKJ55" s="115">
        <f t="shared" si="1955"/>
        <v>0</v>
      </c>
      <c r="PKK55" s="115">
        <f t="shared" si="1955"/>
        <v>0</v>
      </c>
      <c r="PKL55" s="95">
        <f t="shared" ref="PKL55:PKL56" si="1956">SUM(PJZ55:PKK55)</f>
        <v>0</v>
      </c>
      <c r="PKM55" s="106" t="s">
        <v>848</v>
      </c>
      <c r="PKN55" s="105">
        <v>9491.7000000000007</v>
      </c>
      <c r="PKO55" s="90">
        <f t="shared" ref="PKO55:PKO56" si="1957">SUM(PKN55/12)</f>
        <v>790.97500000000002</v>
      </c>
      <c r="PKP55" s="115">
        <v>0</v>
      </c>
      <c r="PKQ55" s="115">
        <f t="shared" ref="PKQ55:PLA56" si="1958">PKP55</f>
        <v>0</v>
      </c>
      <c r="PKR55" s="115">
        <f t="shared" si="1958"/>
        <v>0</v>
      </c>
      <c r="PKS55" s="115">
        <f t="shared" si="1958"/>
        <v>0</v>
      </c>
      <c r="PKT55" s="115">
        <f t="shared" si="1958"/>
        <v>0</v>
      </c>
      <c r="PKU55" s="115">
        <f t="shared" si="1958"/>
        <v>0</v>
      </c>
      <c r="PKV55" s="115">
        <f t="shared" si="1958"/>
        <v>0</v>
      </c>
      <c r="PKW55" s="115">
        <f t="shared" si="1958"/>
        <v>0</v>
      </c>
      <c r="PKX55" s="115">
        <f t="shared" si="1958"/>
        <v>0</v>
      </c>
      <c r="PKY55" s="115">
        <f t="shared" si="1958"/>
        <v>0</v>
      </c>
      <c r="PKZ55" s="115">
        <f t="shared" si="1958"/>
        <v>0</v>
      </c>
      <c r="PLA55" s="115">
        <f t="shared" si="1958"/>
        <v>0</v>
      </c>
      <c r="PLB55" s="95">
        <f t="shared" ref="PLB55:PLB56" si="1959">SUM(PKP55:PLA55)</f>
        <v>0</v>
      </c>
      <c r="PLC55" s="106" t="s">
        <v>848</v>
      </c>
      <c r="PLD55" s="105">
        <v>9491.7000000000007</v>
      </c>
      <c r="PLE55" s="90">
        <f t="shared" ref="PLE55:PLE56" si="1960">SUM(PLD55/12)</f>
        <v>790.97500000000002</v>
      </c>
      <c r="PLF55" s="115">
        <v>0</v>
      </c>
      <c r="PLG55" s="115">
        <f t="shared" ref="PLG55:PLQ56" si="1961">PLF55</f>
        <v>0</v>
      </c>
      <c r="PLH55" s="115">
        <f t="shared" si="1961"/>
        <v>0</v>
      </c>
      <c r="PLI55" s="115">
        <f t="shared" si="1961"/>
        <v>0</v>
      </c>
      <c r="PLJ55" s="115">
        <f t="shared" si="1961"/>
        <v>0</v>
      </c>
      <c r="PLK55" s="115">
        <f t="shared" si="1961"/>
        <v>0</v>
      </c>
      <c r="PLL55" s="115">
        <f t="shared" si="1961"/>
        <v>0</v>
      </c>
      <c r="PLM55" s="115">
        <f t="shared" si="1961"/>
        <v>0</v>
      </c>
      <c r="PLN55" s="115">
        <f t="shared" si="1961"/>
        <v>0</v>
      </c>
      <c r="PLO55" s="115">
        <f t="shared" si="1961"/>
        <v>0</v>
      </c>
      <c r="PLP55" s="115">
        <f t="shared" si="1961"/>
        <v>0</v>
      </c>
      <c r="PLQ55" s="115">
        <f t="shared" si="1961"/>
        <v>0</v>
      </c>
      <c r="PLR55" s="95">
        <f t="shared" ref="PLR55:PLR56" si="1962">SUM(PLF55:PLQ55)</f>
        <v>0</v>
      </c>
      <c r="PLS55" s="106" t="s">
        <v>848</v>
      </c>
      <c r="PLT55" s="105">
        <v>9491.7000000000007</v>
      </c>
      <c r="PLU55" s="90">
        <f t="shared" ref="PLU55:PLU56" si="1963">SUM(PLT55/12)</f>
        <v>790.97500000000002</v>
      </c>
      <c r="PLV55" s="115">
        <v>0</v>
      </c>
      <c r="PLW55" s="115">
        <f t="shared" ref="PLW55:PMG56" si="1964">PLV55</f>
        <v>0</v>
      </c>
      <c r="PLX55" s="115">
        <f t="shared" si="1964"/>
        <v>0</v>
      </c>
      <c r="PLY55" s="115">
        <f t="shared" si="1964"/>
        <v>0</v>
      </c>
      <c r="PLZ55" s="115">
        <f t="shared" si="1964"/>
        <v>0</v>
      </c>
      <c r="PMA55" s="115">
        <f t="shared" si="1964"/>
        <v>0</v>
      </c>
      <c r="PMB55" s="115">
        <f t="shared" si="1964"/>
        <v>0</v>
      </c>
      <c r="PMC55" s="115">
        <f t="shared" si="1964"/>
        <v>0</v>
      </c>
      <c r="PMD55" s="115">
        <f t="shared" si="1964"/>
        <v>0</v>
      </c>
      <c r="PME55" s="115">
        <f t="shared" si="1964"/>
        <v>0</v>
      </c>
      <c r="PMF55" s="115">
        <f t="shared" si="1964"/>
        <v>0</v>
      </c>
      <c r="PMG55" s="115">
        <f t="shared" si="1964"/>
        <v>0</v>
      </c>
      <c r="PMH55" s="95">
        <f t="shared" ref="PMH55:PMH56" si="1965">SUM(PLV55:PMG55)</f>
        <v>0</v>
      </c>
      <c r="PMI55" s="106" t="s">
        <v>848</v>
      </c>
      <c r="PMJ55" s="105">
        <v>9491.7000000000007</v>
      </c>
      <c r="PMK55" s="90">
        <f t="shared" ref="PMK55:PMK56" si="1966">SUM(PMJ55/12)</f>
        <v>790.97500000000002</v>
      </c>
      <c r="PML55" s="115">
        <v>0</v>
      </c>
      <c r="PMM55" s="115">
        <f t="shared" ref="PMM55:PMW56" si="1967">PML55</f>
        <v>0</v>
      </c>
      <c r="PMN55" s="115">
        <f t="shared" si="1967"/>
        <v>0</v>
      </c>
      <c r="PMO55" s="115">
        <f t="shared" si="1967"/>
        <v>0</v>
      </c>
      <c r="PMP55" s="115">
        <f t="shared" si="1967"/>
        <v>0</v>
      </c>
      <c r="PMQ55" s="115">
        <f t="shared" si="1967"/>
        <v>0</v>
      </c>
      <c r="PMR55" s="115">
        <f t="shared" si="1967"/>
        <v>0</v>
      </c>
      <c r="PMS55" s="115">
        <f t="shared" si="1967"/>
        <v>0</v>
      </c>
      <c r="PMT55" s="115">
        <f t="shared" si="1967"/>
        <v>0</v>
      </c>
      <c r="PMU55" s="115">
        <f t="shared" si="1967"/>
        <v>0</v>
      </c>
      <c r="PMV55" s="115">
        <f t="shared" si="1967"/>
        <v>0</v>
      </c>
      <c r="PMW55" s="115">
        <f t="shared" si="1967"/>
        <v>0</v>
      </c>
      <c r="PMX55" s="95">
        <f t="shared" ref="PMX55:PMX56" si="1968">SUM(PML55:PMW55)</f>
        <v>0</v>
      </c>
      <c r="PMY55" s="106" t="s">
        <v>848</v>
      </c>
      <c r="PMZ55" s="105">
        <v>9491.7000000000007</v>
      </c>
      <c r="PNA55" s="90">
        <f t="shared" ref="PNA55:PNA56" si="1969">SUM(PMZ55/12)</f>
        <v>790.97500000000002</v>
      </c>
      <c r="PNB55" s="115">
        <v>0</v>
      </c>
      <c r="PNC55" s="115">
        <f t="shared" ref="PNC55:PNM56" si="1970">PNB55</f>
        <v>0</v>
      </c>
      <c r="PND55" s="115">
        <f t="shared" si="1970"/>
        <v>0</v>
      </c>
      <c r="PNE55" s="115">
        <f t="shared" si="1970"/>
        <v>0</v>
      </c>
      <c r="PNF55" s="115">
        <f t="shared" si="1970"/>
        <v>0</v>
      </c>
      <c r="PNG55" s="115">
        <f t="shared" si="1970"/>
        <v>0</v>
      </c>
      <c r="PNH55" s="115">
        <f t="shared" si="1970"/>
        <v>0</v>
      </c>
      <c r="PNI55" s="115">
        <f t="shared" si="1970"/>
        <v>0</v>
      </c>
      <c r="PNJ55" s="115">
        <f t="shared" si="1970"/>
        <v>0</v>
      </c>
      <c r="PNK55" s="115">
        <f t="shared" si="1970"/>
        <v>0</v>
      </c>
      <c r="PNL55" s="115">
        <f t="shared" si="1970"/>
        <v>0</v>
      </c>
      <c r="PNM55" s="115">
        <f t="shared" si="1970"/>
        <v>0</v>
      </c>
      <c r="PNN55" s="95">
        <f t="shared" ref="PNN55:PNN56" si="1971">SUM(PNB55:PNM55)</f>
        <v>0</v>
      </c>
      <c r="PNO55" s="106" t="s">
        <v>848</v>
      </c>
      <c r="PNP55" s="105">
        <v>9491.7000000000007</v>
      </c>
      <c r="PNQ55" s="90">
        <f t="shared" ref="PNQ55:PNQ56" si="1972">SUM(PNP55/12)</f>
        <v>790.97500000000002</v>
      </c>
      <c r="PNR55" s="115">
        <v>0</v>
      </c>
      <c r="PNS55" s="115">
        <f t="shared" ref="PNS55:POC56" si="1973">PNR55</f>
        <v>0</v>
      </c>
      <c r="PNT55" s="115">
        <f t="shared" si="1973"/>
        <v>0</v>
      </c>
      <c r="PNU55" s="115">
        <f t="shared" si="1973"/>
        <v>0</v>
      </c>
      <c r="PNV55" s="115">
        <f t="shared" si="1973"/>
        <v>0</v>
      </c>
      <c r="PNW55" s="115">
        <f t="shared" si="1973"/>
        <v>0</v>
      </c>
      <c r="PNX55" s="115">
        <f t="shared" si="1973"/>
        <v>0</v>
      </c>
      <c r="PNY55" s="115">
        <f t="shared" si="1973"/>
        <v>0</v>
      </c>
      <c r="PNZ55" s="115">
        <f t="shared" si="1973"/>
        <v>0</v>
      </c>
      <c r="POA55" s="115">
        <f t="shared" si="1973"/>
        <v>0</v>
      </c>
      <c r="POB55" s="115">
        <f t="shared" si="1973"/>
        <v>0</v>
      </c>
      <c r="POC55" s="115">
        <f t="shared" si="1973"/>
        <v>0</v>
      </c>
      <c r="POD55" s="95">
        <f t="shared" ref="POD55:POD56" si="1974">SUM(PNR55:POC55)</f>
        <v>0</v>
      </c>
      <c r="POE55" s="106" t="s">
        <v>848</v>
      </c>
      <c r="POF55" s="105">
        <v>9491.7000000000007</v>
      </c>
      <c r="POG55" s="90">
        <f t="shared" ref="POG55:POG56" si="1975">SUM(POF55/12)</f>
        <v>790.97500000000002</v>
      </c>
      <c r="POH55" s="115">
        <v>0</v>
      </c>
      <c r="POI55" s="115">
        <f t="shared" ref="POI55:POS56" si="1976">POH55</f>
        <v>0</v>
      </c>
      <c r="POJ55" s="115">
        <f t="shared" si="1976"/>
        <v>0</v>
      </c>
      <c r="POK55" s="115">
        <f t="shared" si="1976"/>
        <v>0</v>
      </c>
      <c r="POL55" s="115">
        <f t="shared" si="1976"/>
        <v>0</v>
      </c>
      <c r="POM55" s="115">
        <f t="shared" si="1976"/>
        <v>0</v>
      </c>
      <c r="PON55" s="115">
        <f t="shared" si="1976"/>
        <v>0</v>
      </c>
      <c r="POO55" s="115">
        <f t="shared" si="1976"/>
        <v>0</v>
      </c>
      <c r="POP55" s="115">
        <f t="shared" si="1976"/>
        <v>0</v>
      </c>
      <c r="POQ55" s="115">
        <f t="shared" si="1976"/>
        <v>0</v>
      </c>
      <c r="POR55" s="115">
        <f t="shared" si="1976"/>
        <v>0</v>
      </c>
      <c r="POS55" s="115">
        <f t="shared" si="1976"/>
        <v>0</v>
      </c>
      <c r="POT55" s="95">
        <f t="shared" ref="POT55:POT56" si="1977">SUM(POH55:POS55)</f>
        <v>0</v>
      </c>
      <c r="POU55" s="106" t="s">
        <v>848</v>
      </c>
      <c r="POV55" s="105">
        <v>9491.7000000000007</v>
      </c>
      <c r="POW55" s="90">
        <f t="shared" ref="POW55:POW56" si="1978">SUM(POV55/12)</f>
        <v>790.97500000000002</v>
      </c>
      <c r="POX55" s="115">
        <v>0</v>
      </c>
      <c r="POY55" s="115">
        <f t="shared" ref="POY55:PPI56" si="1979">POX55</f>
        <v>0</v>
      </c>
      <c r="POZ55" s="115">
        <f t="shared" si="1979"/>
        <v>0</v>
      </c>
      <c r="PPA55" s="115">
        <f t="shared" si="1979"/>
        <v>0</v>
      </c>
      <c r="PPB55" s="115">
        <f t="shared" si="1979"/>
        <v>0</v>
      </c>
      <c r="PPC55" s="115">
        <f t="shared" si="1979"/>
        <v>0</v>
      </c>
      <c r="PPD55" s="115">
        <f t="shared" si="1979"/>
        <v>0</v>
      </c>
      <c r="PPE55" s="115">
        <f t="shared" si="1979"/>
        <v>0</v>
      </c>
      <c r="PPF55" s="115">
        <f t="shared" si="1979"/>
        <v>0</v>
      </c>
      <c r="PPG55" s="115">
        <f t="shared" si="1979"/>
        <v>0</v>
      </c>
      <c r="PPH55" s="115">
        <f t="shared" si="1979"/>
        <v>0</v>
      </c>
      <c r="PPI55" s="115">
        <f t="shared" si="1979"/>
        <v>0</v>
      </c>
      <c r="PPJ55" s="95">
        <f t="shared" ref="PPJ55:PPJ56" si="1980">SUM(POX55:PPI55)</f>
        <v>0</v>
      </c>
      <c r="PPK55" s="106" t="s">
        <v>848</v>
      </c>
      <c r="PPL55" s="105">
        <v>9491.7000000000007</v>
      </c>
      <c r="PPM55" s="90">
        <f t="shared" ref="PPM55:PPM56" si="1981">SUM(PPL55/12)</f>
        <v>790.97500000000002</v>
      </c>
      <c r="PPN55" s="115">
        <v>0</v>
      </c>
      <c r="PPO55" s="115">
        <f t="shared" ref="PPO55:PPY56" si="1982">PPN55</f>
        <v>0</v>
      </c>
      <c r="PPP55" s="115">
        <f t="shared" si="1982"/>
        <v>0</v>
      </c>
      <c r="PPQ55" s="115">
        <f t="shared" si="1982"/>
        <v>0</v>
      </c>
      <c r="PPR55" s="115">
        <f t="shared" si="1982"/>
        <v>0</v>
      </c>
      <c r="PPS55" s="115">
        <f t="shared" si="1982"/>
        <v>0</v>
      </c>
      <c r="PPT55" s="115">
        <f t="shared" si="1982"/>
        <v>0</v>
      </c>
      <c r="PPU55" s="115">
        <f t="shared" si="1982"/>
        <v>0</v>
      </c>
      <c r="PPV55" s="115">
        <f t="shared" si="1982"/>
        <v>0</v>
      </c>
      <c r="PPW55" s="115">
        <f t="shared" si="1982"/>
        <v>0</v>
      </c>
      <c r="PPX55" s="115">
        <f t="shared" si="1982"/>
        <v>0</v>
      </c>
      <c r="PPY55" s="115">
        <f t="shared" si="1982"/>
        <v>0</v>
      </c>
      <c r="PPZ55" s="95">
        <f t="shared" ref="PPZ55:PPZ56" si="1983">SUM(PPN55:PPY55)</f>
        <v>0</v>
      </c>
      <c r="PQA55" s="106" t="s">
        <v>848</v>
      </c>
      <c r="PQB55" s="105">
        <v>9491.7000000000007</v>
      </c>
      <c r="PQC55" s="90">
        <f t="shared" ref="PQC55:PQC56" si="1984">SUM(PQB55/12)</f>
        <v>790.97500000000002</v>
      </c>
      <c r="PQD55" s="115">
        <v>0</v>
      </c>
      <c r="PQE55" s="115">
        <f t="shared" ref="PQE55:PQO56" si="1985">PQD55</f>
        <v>0</v>
      </c>
      <c r="PQF55" s="115">
        <f t="shared" si="1985"/>
        <v>0</v>
      </c>
      <c r="PQG55" s="115">
        <f t="shared" si="1985"/>
        <v>0</v>
      </c>
      <c r="PQH55" s="115">
        <f t="shared" si="1985"/>
        <v>0</v>
      </c>
      <c r="PQI55" s="115">
        <f t="shared" si="1985"/>
        <v>0</v>
      </c>
      <c r="PQJ55" s="115">
        <f t="shared" si="1985"/>
        <v>0</v>
      </c>
      <c r="PQK55" s="115">
        <f t="shared" si="1985"/>
        <v>0</v>
      </c>
      <c r="PQL55" s="115">
        <f t="shared" si="1985"/>
        <v>0</v>
      </c>
      <c r="PQM55" s="115">
        <f t="shared" si="1985"/>
        <v>0</v>
      </c>
      <c r="PQN55" s="115">
        <f t="shared" si="1985"/>
        <v>0</v>
      </c>
      <c r="PQO55" s="115">
        <f t="shared" si="1985"/>
        <v>0</v>
      </c>
      <c r="PQP55" s="95">
        <f t="shared" ref="PQP55:PQP56" si="1986">SUM(PQD55:PQO55)</f>
        <v>0</v>
      </c>
      <c r="PQQ55" s="106" t="s">
        <v>848</v>
      </c>
      <c r="PQR55" s="105">
        <v>9491.7000000000007</v>
      </c>
      <c r="PQS55" s="90">
        <f t="shared" ref="PQS55:PQS56" si="1987">SUM(PQR55/12)</f>
        <v>790.97500000000002</v>
      </c>
      <c r="PQT55" s="115">
        <v>0</v>
      </c>
      <c r="PQU55" s="115">
        <f t="shared" ref="PQU55:PRE56" si="1988">PQT55</f>
        <v>0</v>
      </c>
      <c r="PQV55" s="115">
        <f t="shared" si="1988"/>
        <v>0</v>
      </c>
      <c r="PQW55" s="115">
        <f t="shared" si="1988"/>
        <v>0</v>
      </c>
      <c r="PQX55" s="115">
        <f t="shared" si="1988"/>
        <v>0</v>
      </c>
      <c r="PQY55" s="115">
        <f t="shared" si="1988"/>
        <v>0</v>
      </c>
      <c r="PQZ55" s="115">
        <f t="shared" si="1988"/>
        <v>0</v>
      </c>
      <c r="PRA55" s="115">
        <f t="shared" si="1988"/>
        <v>0</v>
      </c>
      <c r="PRB55" s="115">
        <f t="shared" si="1988"/>
        <v>0</v>
      </c>
      <c r="PRC55" s="115">
        <f t="shared" si="1988"/>
        <v>0</v>
      </c>
      <c r="PRD55" s="115">
        <f t="shared" si="1988"/>
        <v>0</v>
      </c>
      <c r="PRE55" s="115">
        <f t="shared" si="1988"/>
        <v>0</v>
      </c>
      <c r="PRF55" s="95">
        <f t="shared" ref="PRF55:PRF56" si="1989">SUM(PQT55:PRE55)</f>
        <v>0</v>
      </c>
      <c r="PRG55" s="106" t="s">
        <v>848</v>
      </c>
      <c r="PRH55" s="105">
        <v>9491.7000000000007</v>
      </c>
      <c r="PRI55" s="90">
        <f t="shared" ref="PRI55:PRI56" si="1990">SUM(PRH55/12)</f>
        <v>790.97500000000002</v>
      </c>
      <c r="PRJ55" s="115">
        <v>0</v>
      </c>
      <c r="PRK55" s="115">
        <f t="shared" ref="PRK55:PRU56" si="1991">PRJ55</f>
        <v>0</v>
      </c>
      <c r="PRL55" s="115">
        <f t="shared" si="1991"/>
        <v>0</v>
      </c>
      <c r="PRM55" s="115">
        <f t="shared" si="1991"/>
        <v>0</v>
      </c>
      <c r="PRN55" s="115">
        <f t="shared" si="1991"/>
        <v>0</v>
      </c>
      <c r="PRO55" s="115">
        <f t="shared" si="1991"/>
        <v>0</v>
      </c>
      <c r="PRP55" s="115">
        <f t="shared" si="1991"/>
        <v>0</v>
      </c>
      <c r="PRQ55" s="115">
        <f t="shared" si="1991"/>
        <v>0</v>
      </c>
      <c r="PRR55" s="115">
        <f t="shared" si="1991"/>
        <v>0</v>
      </c>
      <c r="PRS55" s="115">
        <f t="shared" si="1991"/>
        <v>0</v>
      </c>
      <c r="PRT55" s="115">
        <f t="shared" si="1991"/>
        <v>0</v>
      </c>
      <c r="PRU55" s="115">
        <f t="shared" si="1991"/>
        <v>0</v>
      </c>
      <c r="PRV55" s="95">
        <f t="shared" ref="PRV55:PRV56" si="1992">SUM(PRJ55:PRU55)</f>
        <v>0</v>
      </c>
      <c r="PRW55" s="106" t="s">
        <v>848</v>
      </c>
      <c r="PRX55" s="105">
        <v>9491.7000000000007</v>
      </c>
      <c r="PRY55" s="90">
        <f t="shared" ref="PRY55:PRY56" si="1993">SUM(PRX55/12)</f>
        <v>790.97500000000002</v>
      </c>
      <c r="PRZ55" s="115">
        <v>0</v>
      </c>
      <c r="PSA55" s="115">
        <f t="shared" ref="PSA55:PSK56" si="1994">PRZ55</f>
        <v>0</v>
      </c>
      <c r="PSB55" s="115">
        <f t="shared" si="1994"/>
        <v>0</v>
      </c>
      <c r="PSC55" s="115">
        <f t="shared" si="1994"/>
        <v>0</v>
      </c>
      <c r="PSD55" s="115">
        <f t="shared" si="1994"/>
        <v>0</v>
      </c>
      <c r="PSE55" s="115">
        <f t="shared" si="1994"/>
        <v>0</v>
      </c>
      <c r="PSF55" s="115">
        <f t="shared" si="1994"/>
        <v>0</v>
      </c>
      <c r="PSG55" s="115">
        <f t="shared" si="1994"/>
        <v>0</v>
      </c>
      <c r="PSH55" s="115">
        <f t="shared" si="1994"/>
        <v>0</v>
      </c>
      <c r="PSI55" s="115">
        <f t="shared" si="1994"/>
        <v>0</v>
      </c>
      <c r="PSJ55" s="115">
        <f t="shared" si="1994"/>
        <v>0</v>
      </c>
      <c r="PSK55" s="115">
        <f t="shared" si="1994"/>
        <v>0</v>
      </c>
      <c r="PSL55" s="95">
        <f t="shared" ref="PSL55:PSL56" si="1995">SUM(PRZ55:PSK55)</f>
        <v>0</v>
      </c>
      <c r="PSM55" s="106" t="s">
        <v>848</v>
      </c>
      <c r="PSN55" s="105">
        <v>9491.7000000000007</v>
      </c>
      <c r="PSO55" s="90">
        <f t="shared" ref="PSO55:PSO56" si="1996">SUM(PSN55/12)</f>
        <v>790.97500000000002</v>
      </c>
      <c r="PSP55" s="115">
        <v>0</v>
      </c>
      <c r="PSQ55" s="115">
        <f t="shared" ref="PSQ55:PTA56" si="1997">PSP55</f>
        <v>0</v>
      </c>
      <c r="PSR55" s="115">
        <f t="shared" si="1997"/>
        <v>0</v>
      </c>
      <c r="PSS55" s="115">
        <f t="shared" si="1997"/>
        <v>0</v>
      </c>
      <c r="PST55" s="115">
        <f t="shared" si="1997"/>
        <v>0</v>
      </c>
      <c r="PSU55" s="115">
        <f t="shared" si="1997"/>
        <v>0</v>
      </c>
      <c r="PSV55" s="115">
        <f t="shared" si="1997"/>
        <v>0</v>
      </c>
      <c r="PSW55" s="115">
        <f t="shared" si="1997"/>
        <v>0</v>
      </c>
      <c r="PSX55" s="115">
        <f t="shared" si="1997"/>
        <v>0</v>
      </c>
      <c r="PSY55" s="115">
        <f t="shared" si="1997"/>
        <v>0</v>
      </c>
      <c r="PSZ55" s="115">
        <f t="shared" si="1997"/>
        <v>0</v>
      </c>
      <c r="PTA55" s="115">
        <f t="shared" si="1997"/>
        <v>0</v>
      </c>
      <c r="PTB55" s="95">
        <f t="shared" ref="PTB55:PTB56" si="1998">SUM(PSP55:PTA55)</f>
        <v>0</v>
      </c>
      <c r="PTC55" s="106" t="s">
        <v>848</v>
      </c>
      <c r="PTD55" s="105">
        <v>9491.7000000000007</v>
      </c>
      <c r="PTE55" s="90">
        <f t="shared" ref="PTE55:PTE56" si="1999">SUM(PTD55/12)</f>
        <v>790.97500000000002</v>
      </c>
      <c r="PTF55" s="115">
        <v>0</v>
      </c>
      <c r="PTG55" s="115">
        <f t="shared" ref="PTG55:PTQ56" si="2000">PTF55</f>
        <v>0</v>
      </c>
      <c r="PTH55" s="115">
        <f t="shared" si="2000"/>
        <v>0</v>
      </c>
      <c r="PTI55" s="115">
        <f t="shared" si="2000"/>
        <v>0</v>
      </c>
      <c r="PTJ55" s="115">
        <f t="shared" si="2000"/>
        <v>0</v>
      </c>
      <c r="PTK55" s="115">
        <f t="shared" si="2000"/>
        <v>0</v>
      </c>
      <c r="PTL55" s="115">
        <f t="shared" si="2000"/>
        <v>0</v>
      </c>
      <c r="PTM55" s="115">
        <f t="shared" si="2000"/>
        <v>0</v>
      </c>
      <c r="PTN55" s="115">
        <f t="shared" si="2000"/>
        <v>0</v>
      </c>
      <c r="PTO55" s="115">
        <f t="shared" si="2000"/>
        <v>0</v>
      </c>
      <c r="PTP55" s="115">
        <f t="shared" si="2000"/>
        <v>0</v>
      </c>
      <c r="PTQ55" s="115">
        <f t="shared" si="2000"/>
        <v>0</v>
      </c>
      <c r="PTR55" s="95">
        <f t="shared" ref="PTR55:PTR56" si="2001">SUM(PTF55:PTQ55)</f>
        <v>0</v>
      </c>
      <c r="PTS55" s="106" t="s">
        <v>848</v>
      </c>
      <c r="PTT55" s="105">
        <v>9491.7000000000007</v>
      </c>
      <c r="PTU55" s="90">
        <f t="shared" ref="PTU55:PTU56" si="2002">SUM(PTT55/12)</f>
        <v>790.97500000000002</v>
      </c>
      <c r="PTV55" s="115">
        <v>0</v>
      </c>
      <c r="PTW55" s="115">
        <f t="shared" ref="PTW55:PUG56" si="2003">PTV55</f>
        <v>0</v>
      </c>
      <c r="PTX55" s="115">
        <f t="shared" si="2003"/>
        <v>0</v>
      </c>
      <c r="PTY55" s="115">
        <f t="shared" si="2003"/>
        <v>0</v>
      </c>
      <c r="PTZ55" s="115">
        <f t="shared" si="2003"/>
        <v>0</v>
      </c>
      <c r="PUA55" s="115">
        <f t="shared" si="2003"/>
        <v>0</v>
      </c>
      <c r="PUB55" s="115">
        <f t="shared" si="2003"/>
        <v>0</v>
      </c>
      <c r="PUC55" s="115">
        <f t="shared" si="2003"/>
        <v>0</v>
      </c>
      <c r="PUD55" s="115">
        <f t="shared" si="2003"/>
        <v>0</v>
      </c>
      <c r="PUE55" s="115">
        <f t="shared" si="2003"/>
        <v>0</v>
      </c>
      <c r="PUF55" s="115">
        <f t="shared" si="2003"/>
        <v>0</v>
      </c>
      <c r="PUG55" s="115">
        <f t="shared" si="2003"/>
        <v>0</v>
      </c>
      <c r="PUH55" s="95">
        <f t="shared" ref="PUH55:PUH56" si="2004">SUM(PTV55:PUG55)</f>
        <v>0</v>
      </c>
      <c r="PUI55" s="106" t="s">
        <v>848</v>
      </c>
      <c r="PUJ55" s="105">
        <v>9491.7000000000007</v>
      </c>
      <c r="PUK55" s="90">
        <f t="shared" ref="PUK55:PUK56" si="2005">SUM(PUJ55/12)</f>
        <v>790.97500000000002</v>
      </c>
      <c r="PUL55" s="115">
        <v>0</v>
      </c>
      <c r="PUM55" s="115">
        <f t="shared" ref="PUM55:PUW56" si="2006">PUL55</f>
        <v>0</v>
      </c>
      <c r="PUN55" s="115">
        <f t="shared" si="2006"/>
        <v>0</v>
      </c>
      <c r="PUO55" s="115">
        <f t="shared" si="2006"/>
        <v>0</v>
      </c>
      <c r="PUP55" s="115">
        <f t="shared" si="2006"/>
        <v>0</v>
      </c>
      <c r="PUQ55" s="115">
        <f t="shared" si="2006"/>
        <v>0</v>
      </c>
      <c r="PUR55" s="115">
        <f t="shared" si="2006"/>
        <v>0</v>
      </c>
      <c r="PUS55" s="115">
        <f t="shared" si="2006"/>
        <v>0</v>
      </c>
      <c r="PUT55" s="115">
        <f t="shared" si="2006"/>
        <v>0</v>
      </c>
      <c r="PUU55" s="115">
        <f t="shared" si="2006"/>
        <v>0</v>
      </c>
      <c r="PUV55" s="115">
        <f t="shared" si="2006"/>
        <v>0</v>
      </c>
      <c r="PUW55" s="115">
        <f t="shared" si="2006"/>
        <v>0</v>
      </c>
      <c r="PUX55" s="95">
        <f t="shared" ref="PUX55:PUX56" si="2007">SUM(PUL55:PUW55)</f>
        <v>0</v>
      </c>
      <c r="PUY55" s="106" t="s">
        <v>848</v>
      </c>
      <c r="PUZ55" s="105">
        <v>9491.7000000000007</v>
      </c>
      <c r="PVA55" s="90">
        <f t="shared" ref="PVA55:PVA56" si="2008">SUM(PUZ55/12)</f>
        <v>790.97500000000002</v>
      </c>
      <c r="PVB55" s="115">
        <v>0</v>
      </c>
      <c r="PVC55" s="115">
        <f t="shared" ref="PVC55:PVM56" si="2009">PVB55</f>
        <v>0</v>
      </c>
      <c r="PVD55" s="115">
        <f t="shared" si="2009"/>
        <v>0</v>
      </c>
      <c r="PVE55" s="115">
        <f t="shared" si="2009"/>
        <v>0</v>
      </c>
      <c r="PVF55" s="115">
        <f t="shared" si="2009"/>
        <v>0</v>
      </c>
      <c r="PVG55" s="115">
        <f t="shared" si="2009"/>
        <v>0</v>
      </c>
      <c r="PVH55" s="115">
        <f t="shared" si="2009"/>
        <v>0</v>
      </c>
      <c r="PVI55" s="115">
        <f t="shared" si="2009"/>
        <v>0</v>
      </c>
      <c r="PVJ55" s="115">
        <f t="shared" si="2009"/>
        <v>0</v>
      </c>
      <c r="PVK55" s="115">
        <f t="shared" si="2009"/>
        <v>0</v>
      </c>
      <c r="PVL55" s="115">
        <f t="shared" si="2009"/>
        <v>0</v>
      </c>
      <c r="PVM55" s="115">
        <f t="shared" si="2009"/>
        <v>0</v>
      </c>
      <c r="PVN55" s="95">
        <f t="shared" ref="PVN55:PVN56" si="2010">SUM(PVB55:PVM55)</f>
        <v>0</v>
      </c>
      <c r="PVO55" s="106" t="s">
        <v>848</v>
      </c>
      <c r="PVP55" s="105">
        <v>9491.7000000000007</v>
      </c>
      <c r="PVQ55" s="90">
        <f t="shared" ref="PVQ55:PVQ56" si="2011">SUM(PVP55/12)</f>
        <v>790.97500000000002</v>
      </c>
      <c r="PVR55" s="115">
        <v>0</v>
      </c>
      <c r="PVS55" s="115">
        <f t="shared" ref="PVS55:PWC56" si="2012">PVR55</f>
        <v>0</v>
      </c>
      <c r="PVT55" s="115">
        <f t="shared" si="2012"/>
        <v>0</v>
      </c>
      <c r="PVU55" s="115">
        <f t="shared" si="2012"/>
        <v>0</v>
      </c>
      <c r="PVV55" s="115">
        <f t="shared" si="2012"/>
        <v>0</v>
      </c>
      <c r="PVW55" s="115">
        <f t="shared" si="2012"/>
        <v>0</v>
      </c>
      <c r="PVX55" s="115">
        <f t="shared" si="2012"/>
        <v>0</v>
      </c>
      <c r="PVY55" s="115">
        <f t="shared" si="2012"/>
        <v>0</v>
      </c>
      <c r="PVZ55" s="115">
        <f t="shared" si="2012"/>
        <v>0</v>
      </c>
      <c r="PWA55" s="115">
        <f t="shared" si="2012"/>
        <v>0</v>
      </c>
      <c r="PWB55" s="115">
        <f t="shared" si="2012"/>
        <v>0</v>
      </c>
      <c r="PWC55" s="115">
        <f t="shared" si="2012"/>
        <v>0</v>
      </c>
      <c r="PWD55" s="95">
        <f t="shared" ref="PWD55:PWD56" si="2013">SUM(PVR55:PWC55)</f>
        <v>0</v>
      </c>
      <c r="PWE55" s="106" t="s">
        <v>848</v>
      </c>
      <c r="PWF55" s="105">
        <v>9491.7000000000007</v>
      </c>
      <c r="PWG55" s="90">
        <f t="shared" ref="PWG55:PWG56" si="2014">SUM(PWF55/12)</f>
        <v>790.97500000000002</v>
      </c>
      <c r="PWH55" s="115">
        <v>0</v>
      </c>
      <c r="PWI55" s="115">
        <f t="shared" ref="PWI55:PWS56" si="2015">PWH55</f>
        <v>0</v>
      </c>
      <c r="PWJ55" s="115">
        <f t="shared" si="2015"/>
        <v>0</v>
      </c>
      <c r="PWK55" s="115">
        <f t="shared" si="2015"/>
        <v>0</v>
      </c>
      <c r="PWL55" s="115">
        <f t="shared" si="2015"/>
        <v>0</v>
      </c>
      <c r="PWM55" s="115">
        <f t="shared" si="2015"/>
        <v>0</v>
      </c>
      <c r="PWN55" s="115">
        <f t="shared" si="2015"/>
        <v>0</v>
      </c>
      <c r="PWO55" s="115">
        <f t="shared" si="2015"/>
        <v>0</v>
      </c>
      <c r="PWP55" s="115">
        <f t="shared" si="2015"/>
        <v>0</v>
      </c>
      <c r="PWQ55" s="115">
        <f t="shared" si="2015"/>
        <v>0</v>
      </c>
      <c r="PWR55" s="115">
        <f t="shared" si="2015"/>
        <v>0</v>
      </c>
      <c r="PWS55" s="115">
        <f t="shared" si="2015"/>
        <v>0</v>
      </c>
      <c r="PWT55" s="95">
        <f t="shared" ref="PWT55:PWT56" si="2016">SUM(PWH55:PWS55)</f>
        <v>0</v>
      </c>
      <c r="PWU55" s="106" t="s">
        <v>848</v>
      </c>
      <c r="PWV55" s="105">
        <v>9491.7000000000007</v>
      </c>
      <c r="PWW55" s="90">
        <f t="shared" ref="PWW55:PWW56" si="2017">SUM(PWV55/12)</f>
        <v>790.97500000000002</v>
      </c>
      <c r="PWX55" s="115">
        <v>0</v>
      </c>
      <c r="PWY55" s="115">
        <f t="shared" ref="PWY55:PXI56" si="2018">PWX55</f>
        <v>0</v>
      </c>
      <c r="PWZ55" s="115">
        <f t="shared" si="2018"/>
        <v>0</v>
      </c>
      <c r="PXA55" s="115">
        <f t="shared" si="2018"/>
        <v>0</v>
      </c>
      <c r="PXB55" s="115">
        <f t="shared" si="2018"/>
        <v>0</v>
      </c>
      <c r="PXC55" s="115">
        <f t="shared" si="2018"/>
        <v>0</v>
      </c>
      <c r="PXD55" s="115">
        <f t="shared" si="2018"/>
        <v>0</v>
      </c>
      <c r="PXE55" s="115">
        <f t="shared" si="2018"/>
        <v>0</v>
      </c>
      <c r="PXF55" s="115">
        <f t="shared" si="2018"/>
        <v>0</v>
      </c>
      <c r="PXG55" s="115">
        <f t="shared" si="2018"/>
        <v>0</v>
      </c>
      <c r="PXH55" s="115">
        <f t="shared" si="2018"/>
        <v>0</v>
      </c>
      <c r="PXI55" s="115">
        <f t="shared" si="2018"/>
        <v>0</v>
      </c>
      <c r="PXJ55" s="95">
        <f t="shared" ref="PXJ55:PXJ56" si="2019">SUM(PWX55:PXI55)</f>
        <v>0</v>
      </c>
      <c r="PXK55" s="106" t="s">
        <v>848</v>
      </c>
      <c r="PXL55" s="105">
        <v>9491.7000000000007</v>
      </c>
      <c r="PXM55" s="90">
        <f t="shared" ref="PXM55:PXM56" si="2020">SUM(PXL55/12)</f>
        <v>790.97500000000002</v>
      </c>
      <c r="PXN55" s="115">
        <v>0</v>
      </c>
      <c r="PXO55" s="115">
        <f t="shared" ref="PXO55:PXY56" si="2021">PXN55</f>
        <v>0</v>
      </c>
      <c r="PXP55" s="115">
        <f t="shared" si="2021"/>
        <v>0</v>
      </c>
      <c r="PXQ55" s="115">
        <f t="shared" si="2021"/>
        <v>0</v>
      </c>
      <c r="PXR55" s="115">
        <f t="shared" si="2021"/>
        <v>0</v>
      </c>
      <c r="PXS55" s="115">
        <f t="shared" si="2021"/>
        <v>0</v>
      </c>
      <c r="PXT55" s="115">
        <f t="shared" si="2021"/>
        <v>0</v>
      </c>
      <c r="PXU55" s="115">
        <f t="shared" si="2021"/>
        <v>0</v>
      </c>
      <c r="PXV55" s="115">
        <f t="shared" si="2021"/>
        <v>0</v>
      </c>
      <c r="PXW55" s="115">
        <f t="shared" si="2021"/>
        <v>0</v>
      </c>
      <c r="PXX55" s="115">
        <f t="shared" si="2021"/>
        <v>0</v>
      </c>
      <c r="PXY55" s="115">
        <f t="shared" si="2021"/>
        <v>0</v>
      </c>
      <c r="PXZ55" s="95">
        <f t="shared" ref="PXZ55:PXZ56" si="2022">SUM(PXN55:PXY55)</f>
        <v>0</v>
      </c>
      <c r="PYA55" s="106" t="s">
        <v>848</v>
      </c>
      <c r="PYB55" s="105">
        <v>9491.7000000000007</v>
      </c>
      <c r="PYC55" s="90">
        <f t="shared" ref="PYC55:PYC56" si="2023">SUM(PYB55/12)</f>
        <v>790.97500000000002</v>
      </c>
      <c r="PYD55" s="115">
        <v>0</v>
      </c>
      <c r="PYE55" s="115">
        <f t="shared" ref="PYE55:PYO56" si="2024">PYD55</f>
        <v>0</v>
      </c>
      <c r="PYF55" s="115">
        <f t="shared" si="2024"/>
        <v>0</v>
      </c>
      <c r="PYG55" s="115">
        <f t="shared" si="2024"/>
        <v>0</v>
      </c>
      <c r="PYH55" s="115">
        <f t="shared" si="2024"/>
        <v>0</v>
      </c>
      <c r="PYI55" s="115">
        <f t="shared" si="2024"/>
        <v>0</v>
      </c>
      <c r="PYJ55" s="115">
        <f t="shared" si="2024"/>
        <v>0</v>
      </c>
      <c r="PYK55" s="115">
        <f t="shared" si="2024"/>
        <v>0</v>
      </c>
      <c r="PYL55" s="115">
        <f t="shared" si="2024"/>
        <v>0</v>
      </c>
      <c r="PYM55" s="115">
        <f t="shared" si="2024"/>
        <v>0</v>
      </c>
      <c r="PYN55" s="115">
        <f t="shared" si="2024"/>
        <v>0</v>
      </c>
      <c r="PYO55" s="115">
        <f t="shared" si="2024"/>
        <v>0</v>
      </c>
      <c r="PYP55" s="95">
        <f t="shared" ref="PYP55:PYP56" si="2025">SUM(PYD55:PYO55)</f>
        <v>0</v>
      </c>
      <c r="PYQ55" s="106" t="s">
        <v>848</v>
      </c>
      <c r="PYR55" s="105">
        <v>9491.7000000000007</v>
      </c>
      <c r="PYS55" s="90">
        <f t="shared" ref="PYS55:PYS56" si="2026">SUM(PYR55/12)</f>
        <v>790.97500000000002</v>
      </c>
      <c r="PYT55" s="115">
        <v>0</v>
      </c>
      <c r="PYU55" s="115">
        <f t="shared" ref="PYU55:PZE56" si="2027">PYT55</f>
        <v>0</v>
      </c>
      <c r="PYV55" s="115">
        <f t="shared" si="2027"/>
        <v>0</v>
      </c>
      <c r="PYW55" s="115">
        <f t="shared" si="2027"/>
        <v>0</v>
      </c>
      <c r="PYX55" s="115">
        <f t="shared" si="2027"/>
        <v>0</v>
      </c>
      <c r="PYY55" s="115">
        <f t="shared" si="2027"/>
        <v>0</v>
      </c>
      <c r="PYZ55" s="115">
        <f t="shared" si="2027"/>
        <v>0</v>
      </c>
      <c r="PZA55" s="115">
        <f t="shared" si="2027"/>
        <v>0</v>
      </c>
      <c r="PZB55" s="115">
        <f t="shared" si="2027"/>
        <v>0</v>
      </c>
      <c r="PZC55" s="115">
        <f t="shared" si="2027"/>
        <v>0</v>
      </c>
      <c r="PZD55" s="115">
        <f t="shared" si="2027"/>
        <v>0</v>
      </c>
      <c r="PZE55" s="115">
        <f t="shared" si="2027"/>
        <v>0</v>
      </c>
      <c r="PZF55" s="95">
        <f t="shared" ref="PZF55:PZF56" si="2028">SUM(PYT55:PZE55)</f>
        <v>0</v>
      </c>
      <c r="PZG55" s="106" t="s">
        <v>848</v>
      </c>
      <c r="PZH55" s="105">
        <v>9491.7000000000007</v>
      </c>
      <c r="PZI55" s="90">
        <f t="shared" ref="PZI55:PZI56" si="2029">SUM(PZH55/12)</f>
        <v>790.97500000000002</v>
      </c>
      <c r="PZJ55" s="115">
        <v>0</v>
      </c>
      <c r="PZK55" s="115">
        <f t="shared" ref="PZK55:PZU56" si="2030">PZJ55</f>
        <v>0</v>
      </c>
      <c r="PZL55" s="115">
        <f t="shared" si="2030"/>
        <v>0</v>
      </c>
      <c r="PZM55" s="115">
        <f t="shared" si="2030"/>
        <v>0</v>
      </c>
      <c r="PZN55" s="115">
        <f t="shared" si="2030"/>
        <v>0</v>
      </c>
      <c r="PZO55" s="115">
        <f t="shared" si="2030"/>
        <v>0</v>
      </c>
      <c r="PZP55" s="115">
        <f t="shared" si="2030"/>
        <v>0</v>
      </c>
      <c r="PZQ55" s="115">
        <f t="shared" si="2030"/>
        <v>0</v>
      </c>
      <c r="PZR55" s="115">
        <f t="shared" si="2030"/>
        <v>0</v>
      </c>
      <c r="PZS55" s="115">
        <f t="shared" si="2030"/>
        <v>0</v>
      </c>
      <c r="PZT55" s="115">
        <f t="shared" si="2030"/>
        <v>0</v>
      </c>
      <c r="PZU55" s="115">
        <f t="shared" si="2030"/>
        <v>0</v>
      </c>
      <c r="PZV55" s="95">
        <f t="shared" ref="PZV55:PZV56" si="2031">SUM(PZJ55:PZU55)</f>
        <v>0</v>
      </c>
      <c r="PZW55" s="106" t="s">
        <v>848</v>
      </c>
      <c r="PZX55" s="105">
        <v>9491.7000000000007</v>
      </c>
      <c r="PZY55" s="90">
        <f t="shared" ref="PZY55:PZY56" si="2032">SUM(PZX55/12)</f>
        <v>790.97500000000002</v>
      </c>
      <c r="PZZ55" s="115">
        <v>0</v>
      </c>
      <c r="QAA55" s="115">
        <f t="shared" ref="QAA55:QAK56" si="2033">PZZ55</f>
        <v>0</v>
      </c>
      <c r="QAB55" s="115">
        <f t="shared" si="2033"/>
        <v>0</v>
      </c>
      <c r="QAC55" s="115">
        <f t="shared" si="2033"/>
        <v>0</v>
      </c>
      <c r="QAD55" s="115">
        <f t="shared" si="2033"/>
        <v>0</v>
      </c>
      <c r="QAE55" s="115">
        <f t="shared" si="2033"/>
        <v>0</v>
      </c>
      <c r="QAF55" s="115">
        <f t="shared" si="2033"/>
        <v>0</v>
      </c>
      <c r="QAG55" s="115">
        <f t="shared" si="2033"/>
        <v>0</v>
      </c>
      <c r="QAH55" s="115">
        <f t="shared" si="2033"/>
        <v>0</v>
      </c>
      <c r="QAI55" s="115">
        <f t="shared" si="2033"/>
        <v>0</v>
      </c>
      <c r="QAJ55" s="115">
        <f t="shared" si="2033"/>
        <v>0</v>
      </c>
      <c r="QAK55" s="115">
        <f t="shared" si="2033"/>
        <v>0</v>
      </c>
      <c r="QAL55" s="95">
        <f t="shared" ref="QAL55:QAL56" si="2034">SUM(PZZ55:QAK55)</f>
        <v>0</v>
      </c>
      <c r="QAM55" s="106" t="s">
        <v>848</v>
      </c>
      <c r="QAN55" s="105">
        <v>9491.7000000000007</v>
      </c>
      <c r="QAO55" s="90">
        <f t="shared" ref="QAO55:QAO56" si="2035">SUM(QAN55/12)</f>
        <v>790.97500000000002</v>
      </c>
      <c r="QAP55" s="115">
        <v>0</v>
      </c>
      <c r="QAQ55" s="115">
        <f t="shared" ref="QAQ55:QBA56" si="2036">QAP55</f>
        <v>0</v>
      </c>
      <c r="QAR55" s="115">
        <f t="shared" si="2036"/>
        <v>0</v>
      </c>
      <c r="QAS55" s="115">
        <f t="shared" si="2036"/>
        <v>0</v>
      </c>
      <c r="QAT55" s="115">
        <f t="shared" si="2036"/>
        <v>0</v>
      </c>
      <c r="QAU55" s="115">
        <f t="shared" si="2036"/>
        <v>0</v>
      </c>
      <c r="QAV55" s="115">
        <f t="shared" si="2036"/>
        <v>0</v>
      </c>
      <c r="QAW55" s="115">
        <f t="shared" si="2036"/>
        <v>0</v>
      </c>
      <c r="QAX55" s="115">
        <f t="shared" si="2036"/>
        <v>0</v>
      </c>
      <c r="QAY55" s="115">
        <f t="shared" si="2036"/>
        <v>0</v>
      </c>
      <c r="QAZ55" s="115">
        <f t="shared" si="2036"/>
        <v>0</v>
      </c>
      <c r="QBA55" s="115">
        <f t="shared" si="2036"/>
        <v>0</v>
      </c>
      <c r="QBB55" s="95">
        <f t="shared" ref="QBB55:QBB56" si="2037">SUM(QAP55:QBA55)</f>
        <v>0</v>
      </c>
      <c r="QBC55" s="106" t="s">
        <v>848</v>
      </c>
      <c r="QBD55" s="105">
        <v>9491.7000000000007</v>
      </c>
      <c r="QBE55" s="90">
        <f t="shared" ref="QBE55:QBE56" si="2038">SUM(QBD55/12)</f>
        <v>790.97500000000002</v>
      </c>
      <c r="QBF55" s="115">
        <v>0</v>
      </c>
      <c r="QBG55" s="115">
        <f t="shared" ref="QBG55:QBQ56" si="2039">QBF55</f>
        <v>0</v>
      </c>
      <c r="QBH55" s="115">
        <f t="shared" si="2039"/>
        <v>0</v>
      </c>
      <c r="QBI55" s="115">
        <f t="shared" si="2039"/>
        <v>0</v>
      </c>
      <c r="QBJ55" s="115">
        <f t="shared" si="2039"/>
        <v>0</v>
      </c>
      <c r="QBK55" s="115">
        <f t="shared" si="2039"/>
        <v>0</v>
      </c>
      <c r="QBL55" s="115">
        <f t="shared" si="2039"/>
        <v>0</v>
      </c>
      <c r="QBM55" s="115">
        <f t="shared" si="2039"/>
        <v>0</v>
      </c>
      <c r="QBN55" s="115">
        <f t="shared" si="2039"/>
        <v>0</v>
      </c>
      <c r="QBO55" s="115">
        <f t="shared" si="2039"/>
        <v>0</v>
      </c>
      <c r="QBP55" s="115">
        <f t="shared" si="2039"/>
        <v>0</v>
      </c>
      <c r="QBQ55" s="115">
        <f t="shared" si="2039"/>
        <v>0</v>
      </c>
      <c r="QBR55" s="95">
        <f t="shared" ref="QBR55:QBR56" si="2040">SUM(QBF55:QBQ55)</f>
        <v>0</v>
      </c>
      <c r="QBS55" s="106" t="s">
        <v>848</v>
      </c>
      <c r="QBT55" s="105">
        <v>9491.7000000000007</v>
      </c>
      <c r="QBU55" s="90">
        <f t="shared" ref="QBU55:QBU56" si="2041">SUM(QBT55/12)</f>
        <v>790.97500000000002</v>
      </c>
      <c r="QBV55" s="115">
        <v>0</v>
      </c>
      <c r="QBW55" s="115">
        <f t="shared" ref="QBW55:QCG56" si="2042">QBV55</f>
        <v>0</v>
      </c>
      <c r="QBX55" s="115">
        <f t="shared" si="2042"/>
        <v>0</v>
      </c>
      <c r="QBY55" s="115">
        <f t="shared" si="2042"/>
        <v>0</v>
      </c>
      <c r="QBZ55" s="115">
        <f t="shared" si="2042"/>
        <v>0</v>
      </c>
      <c r="QCA55" s="115">
        <f t="shared" si="2042"/>
        <v>0</v>
      </c>
      <c r="QCB55" s="115">
        <f t="shared" si="2042"/>
        <v>0</v>
      </c>
      <c r="QCC55" s="115">
        <f t="shared" si="2042"/>
        <v>0</v>
      </c>
      <c r="QCD55" s="115">
        <f t="shared" si="2042"/>
        <v>0</v>
      </c>
      <c r="QCE55" s="115">
        <f t="shared" si="2042"/>
        <v>0</v>
      </c>
      <c r="QCF55" s="115">
        <f t="shared" si="2042"/>
        <v>0</v>
      </c>
      <c r="QCG55" s="115">
        <f t="shared" si="2042"/>
        <v>0</v>
      </c>
      <c r="QCH55" s="95">
        <f t="shared" ref="QCH55:QCH56" si="2043">SUM(QBV55:QCG55)</f>
        <v>0</v>
      </c>
      <c r="QCI55" s="106" t="s">
        <v>848</v>
      </c>
      <c r="QCJ55" s="105">
        <v>9491.7000000000007</v>
      </c>
      <c r="QCK55" s="90">
        <f t="shared" ref="QCK55:QCK56" si="2044">SUM(QCJ55/12)</f>
        <v>790.97500000000002</v>
      </c>
      <c r="QCL55" s="115">
        <v>0</v>
      </c>
      <c r="QCM55" s="115">
        <f t="shared" ref="QCM55:QCW56" si="2045">QCL55</f>
        <v>0</v>
      </c>
      <c r="QCN55" s="115">
        <f t="shared" si="2045"/>
        <v>0</v>
      </c>
      <c r="QCO55" s="115">
        <f t="shared" si="2045"/>
        <v>0</v>
      </c>
      <c r="QCP55" s="115">
        <f t="shared" si="2045"/>
        <v>0</v>
      </c>
      <c r="QCQ55" s="115">
        <f t="shared" si="2045"/>
        <v>0</v>
      </c>
      <c r="QCR55" s="115">
        <f t="shared" si="2045"/>
        <v>0</v>
      </c>
      <c r="QCS55" s="115">
        <f t="shared" si="2045"/>
        <v>0</v>
      </c>
      <c r="QCT55" s="115">
        <f t="shared" si="2045"/>
        <v>0</v>
      </c>
      <c r="QCU55" s="115">
        <f t="shared" si="2045"/>
        <v>0</v>
      </c>
      <c r="QCV55" s="115">
        <f t="shared" si="2045"/>
        <v>0</v>
      </c>
      <c r="QCW55" s="115">
        <f t="shared" si="2045"/>
        <v>0</v>
      </c>
      <c r="QCX55" s="95">
        <f t="shared" ref="QCX55:QCX56" si="2046">SUM(QCL55:QCW55)</f>
        <v>0</v>
      </c>
      <c r="QCY55" s="106" t="s">
        <v>848</v>
      </c>
      <c r="QCZ55" s="105">
        <v>9491.7000000000007</v>
      </c>
      <c r="QDA55" s="90">
        <f t="shared" ref="QDA55:QDA56" si="2047">SUM(QCZ55/12)</f>
        <v>790.97500000000002</v>
      </c>
      <c r="QDB55" s="115">
        <v>0</v>
      </c>
      <c r="QDC55" s="115">
        <f t="shared" ref="QDC55:QDM56" si="2048">QDB55</f>
        <v>0</v>
      </c>
      <c r="QDD55" s="115">
        <f t="shared" si="2048"/>
        <v>0</v>
      </c>
      <c r="QDE55" s="115">
        <f t="shared" si="2048"/>
        <v>0</v>
      </c>
      <c r="QDF55" s="115">
        <f t="shared" si="2048"/>
        <v>0</v>
      </c>
      <c r="QDG55" s="115">
        <f t="shared" si="2048"/>
        <v>0</v>
      </c>
      <c r="QDH55" s="115">
        <f t="shared" si="2048"/>
        <v>0</v>
      </c>
      <c r="QDI55" s="115">
        <f t="shared" si="2048"/>
        <v>0</v>
      </c>
      <c r="QDJ55" s="115">
        <f t="shared" si="2048"/>
        <v>0</v>
      </c>
      <c r="QDK55" s="115">
        <f t="shared" si="2048"/>
        <v>0</v>
      </c>
      <c r="QDL55" s="115">
        <f t="shared" si="2048"/>
        <v>0</v>
      </c>
      <c r="QDM55" s="115">
        <f t="shared" si="2048"/>
        <v>0</v>
      </c>
      <c r="QDN55" s="95">
        <f t="shared" ref="QDN55:QDN56" si="2049">SUM(QDB55:QDM55)</f>
        <v>0</v>
      </c>
      <c r="QDO55" s="106" t="s">
        <v>848</v>
      </c>
      <c r="QDP55" s="105">
        <v>9491.7000000000007</v>
      </c>
      <c r="QDQ55" s="90">
        <f t="shared" ref="QDQ55:QDQ56" si="2050">SUM(QDP55/12)</f>
        <v>790.97500000000002</v>
      </c>
      <c r="QDR55" s="115">
        <v>0</v>
      </c>
      <c r="QDS55" s="115">
        <f t="shared" ref="QDS55:QEC56" si="2051">QDR55</f>
        <v>0</v>
      </c>
      <c r="QDT55" s="115">
        <f t="shared" si="2051"/>
        <v>0</v>
      </c>
      <c r="QDU55" s="115">
        <f t="shared" si="2051"/>
        <v>0</v>
      </c>
      <c r="QDV55" s="115">
        <f t="shared" si="2051"/>
        <v>0</v>
      </c>
      <c r="QDW55" s="115">
        <f t="shared" si="2051"/>
        <v>0</v>
      </c>
      <c r="QDX55" s="115">
        <f t="shared" si="2051"/>
        <v>0</v>
      </c>
      <c r="QDY55" s="115">
        <f t="shared" si="2051"/>
        <v>0</v>
      </c>
      <c r="QDZ55" s="115">
        <f t="shared" si="2051"/>
        <v>0</v>
      </c>
      <c r="QEA55" s="115">
        <f t="shared" si="2051"/>
        <v>0</v>
      </c>
      <c r="QEB55" s="115">
        <f t="shared" si="2051"/>
        <v>0</v>
      </c>
      <c r="QEC55" s="115">
        <f t="shared" si="2051"/>
        <v>0</v>
      </c>
      <c r="QED55" s="95">
        <f t="shared" ref="QED55:QED56" si="2052">SUM(QDR55:QEC55)</f>
        <v>0</v>
      </c>
      <c r="QEE55" s="106" t="s">
        <v>848</v>
      </c>
      <c r="QEF55" s="105">
        <v>9491.7000000000007</v>
      </c>
      <c r="QEG55" s="90">
        <f t="shared" ref="QEG55:QEG56" si="2053">SUM(QEF55/12)</f>
        <v>790.97500000000002</v>
      </c>
      <c r="QEH55" s="115">
        <v>0</v>
      </c>
      <c r="QEI55" s="115">
        <f t="shared" ref="QEI55:QES56" si="2054">QEH55</f>
        <v>0</v>
      </c>
      <c r="QEJ55" s="115">
        <f t="shared" si="2054"/>
        <v>0</v>
      </c>
      <c r="QEK55" s="115">
        <f t="shared" si="2054"/>
        <v>0</v>
      </c>
      <c r="QEL55" s="115">
        <f t="shared" si="2054"/>
        <v>0</v>
      </c>
      <c r="QEM55" s="115">
        <f t="shared" si="2054"/>
        <v>0</v>
      </c>
      <c r="QEN55" s="115">
        <f t="shared" si="2054"/>
        <v>0</v>
      </c>
      <c r="QEO55" s="115">
        <f t="shared" si="2054"/>
        <v>0</v>
      </c>
      <c r="QEP55" s="115">
        <f t="shared" si="2054"/>
        <v>0</v>
      </c>
      <c r="QEQ55" s="115">
        <f t="shared" si="2054"/>
        <v>0</v>
      </c>
      <c r="QER55" s="115">
        <f t="shared" si="2054"/>
        <v>0</v>
      </c>
      <c r="QES55" s="115">
        <f t="shared" si="2054"/>
        <v>0</v>
      </c>
      <c r="QET55" s="95">
        <f t="shared" ref="QET55:QET56" si="2055">SUM(QEH55:QES55)</f>
        <v>0</v>
      </c>
      <c r="QEU55" s="106" t="s">
        <v>848</v>
      </c>
      <c r="QEV55" s="105">
        <v>9491.7000000000007</v>
      </c>
      <c r="QEW55" s="90">
        <f t="shared" ref="QEW55:QEW56" si="2056">SUM(QEV55/12)</f>
        <v>790.97500000000002</v>
      </c>
      <c r="QEX55" s="115">
        <v>0</v>
      </c>
      <c r="QEY55" s="115">
        <f t="shared" ref="QEY55:QFI56" si="2057">QEX55</f>
        <v>0</v>
      </c>
      <c r="QEZ55" s="115">
        <f t="shared" si="2057"/>
        <v>0</v>
      </c>
      <c r="QFA55" s="115">
        <f t="shared" si="2057"/>
        <v>0</v>
      </c>
      <c r="QFB55" s="115">
        <f t="shared" si="2057"/>
        <v>0</v>
      </c>
      <c r="QFC55" s="115">
        <f t="shared" si="2057"/>
        <v>0</v>
      </c>
      <c r="QFD55" s="115">
        <f t="shared" si="2057"/>
        <v>0</v>
      </c>
      <c r="QFE55" s="115">
        <f t="shared" si="2057"/>
        <v>0</v>
      </c>
      <c r="QFF55" s="115">
        <f t="shared" si="2057"/>
        <v>0</v>
      </c>
      <c r="QFG55" s="115">
        <f t="shared" si="2057"/>
        <v>0</v>
      </c>
      <c r="QFH55" s="115">
        <f t="shared" si="2057"/>
        <v>0</v>
      </c>
      <c r="QFI55" s="115">
        <f t="shared" si="2057"/>
        <v>0</v>
      </c>
      <c r="QFJ55" s="95">
        <f t="shared" ref="QFJ55:QFJ56" si="2058">SUM(QEX55:QFI55)</f>
        <v>0</v>
      </c>
      <c r="QFK55" s="106" t="s">
        <v>848</v>
      </c>
      <c r="QFL55" s="105">
        <v>9491.7000000000007</v>
      </c>
      <c r="QFM55" s="90">
        <f t="shared" ref="QFM55:QFM56" si="2059">SUM(QFL55/12)</f>
        <v>790.97500000000002</v>
      </c>
      <c r="QFN55" s="115">
        <v>0</v>
      </c>
      <c r="QFO55" s="115">
        <f t="shared" ref="QFO55:QFY56" si="2060">QFN55</f>
        <v>0</v>
      </c>
      <c r="QFP55" s="115">
        <f t="shared" si="2060"/>
        <v>0</v>
      </c>
      <c r="QFQ55" s="115">
        <f t="shared" si="2060"/>
        <v>0</v>
      </c>
      <c r="QFR55" s="115">
        <f t="shared" si="2060"/>
        <v>0</v>
      </c>
      <c r="QFS55" s="115">
        <f t="shared" si="2060"/>
        <v>0</v>
      </c>
      <c r="QFT55" s="115">
        <f t="shared" si="2060"/>
        <v>0</v>
      </c>
      <c r="QFU55" s="115">
        <f t="shared" si="2060"/>
        <v>0</v>
      </c>
      <c r="QFV55" s="115">
        <f t="shared" si="2060"/>
        <v>0</v>
      </c>
      <c r="QFW55" s="115">
        <f t="shared" si="2060"/>
        <v>0</v>
      </c>
      <c r="QFX55" s="115">
        <f t="shared" si="2060"/>
        <v>0</v>
      </c>
      <c r="QFY55" s="115">
        <f t="shared" si="2060"/>
        <v>0</v>
      </c>
      <c r="QFZ55" s="95">
        <f t="shared" ref="QFZ55:QFZ56" si="2061">SUM(QFN55:QFY55)</f>
        <v>0</v>
      </c>
      <c r="QGA55" s="106" t="s">
        <v>848</v>
      </c>
      <c r="QGB55" s="105">
        <v>9491.7000000000007</v>
      </c>
      <c r="QGC55" s="90">
        <f t="shared" ref="QGC55:QGC56" si="2062">SUM(QGB55/12)</f>
        <v>790.97500000000002</v>
      </c>
      <c r="QGD55" s="115">
        <v>0</v>
      </c>
      <c r="QGE55" s="115">
        <f t="shared" ref="QGE55:QGO56" si="2063">QGD55</f>
        <v>0</v>
      </c>
      <c r="QGF55" s="115">
        <f t="shared" si="2063"/>
        <v>0</v>
      </c>
      <c r="QGG55" s="115">
        <f t="shared" si="2063"/>
        <v>0</v>
      </c>
      <c r="QGH55" s="115">
        <f t="shared" si="2063"/>
        <v>0</v>
      </c>
      <c r="QGI55" s="115">
        <f t="shared" si="2063"/>
        <v>0</v>
      </c>
      <c r="QGJ55" s="115">
        <f t="shared" si="2063"/>
        <v>0</v>
      </c>
      <c r="QGK55" s="115">
        <f t="shared" si="2063"/>
        <v>0</v>
      </c>
      <c r="QGL55" s="115">
        <f t="shared" si="2063"/>
        <v>0</v>
      </c>
      <c r="QGM55" s="115">
        <f t="shared" si="2063"/>
        <v>0</v>
      </c>
      <c r="QGN55" s="115">
        <f t="shared" si="2063"/>
        <v>0</v>
      </c>
      <c r="QGO55" s="115">
        <f t="shared" si="2063"/>
        <v>0</v>
      </c>
      <c r="QGP55" s="95">
        <f t="shared" ref="QGP55:QGP56" si="2064">SUM(QGD55:QGO55)</f>
        <v>0</v>
      </c>
      <c r="QGQ55" s="106" t="s">
        <v>848</v>
      </c>
      <c r="QGR55" s="105">
        <v>9491.7000000000007</v>
      </c>
      <c r="QGS55" s="90">
        <f t="shared" ref="QGS55:QGS56" si="2065">SUM(QGR55/12)</f>
        <v>790.97500000000002</v>
      </c>
      <c r="QGT55" s="115">
        <v>0</v>
      </c>
      <c r="QGU55" s="115">
        <f t="shared" ref="QGU55:QHE56" si="2066">QGT55</f>
        <v>0</v>
      </c>
      <c r="QGV55" s="115">
        <f t="shared" si="2066"/>
        <v>0</v>
      </c>
      <c r="QGW55" s="115">
        <f t="shared" si="2066"/>
        <v>0</v>
      </c>
      <c r="QGX55" s="115">
        <f t="shared" si="2066"/>
        <v>0</v>
      </c>
      <c r="QGY55" s="115">
        <f t="shared" si="2066"/>
        <v>0</v>
      </c>
      <c r="QGZ55" s="115">
        <f t="shared" si="2066"/>
        <v>0</v>
      </c>
      <c r="QHA55" s="115">
        <f t="shared" si="2066"/>
        <v>0</v>
      </c>
      <c r="QHB55" s="115">
        <f t="shared" si="2066"/>
        <v>0</v>
      </c>
      <c r="QHC55" s="115">
        <f t="shared" si="2066"/>
        <v>0</v>
      </c>
      <c r="QHD55" s="115">
        <f t="shared" si="2066"/>
        <v>0</v>
      </c>
      <c r="QHE55" s="115">
        <f t="shared" si="2066"/>
        <v>0</v>
      </c>
      <c r="QHF55" s="95">
        <f t="shared" ref="QHF55:QHF56" si="2067">SUM(QGT55:QHE55)</f>
        <v>0</v>
      </c>
      <c r="QHG55" s="106" t="s">
        <v>848</v>
      </c>
      <c r="QHH55" s="105">
        <v>9491.7000000000007</v>
      </c>
      <c r="QHI55" s="90">
        <f t="shared" ref="QHI55:QHI56" si="2068">SUM(QHH55/12)</f>
        <v>790.97500000000002</v>
      </c>
      <c r="QHJ55" s="115">
        <v>0</v>
      </c>
      <c r="QHK55" s="115">
        <f t="shared" ref="QHK55:QHU56" si="2069">QHJ55</f>
        <v>0</v>
      </c>
      <c r="QHL55" s="115">
        <f t="shared" si="2069"/>
        <v>0</v>
      </c>
      <c r="QHM55" s="115">
        <f t="shared" si="2069"/>
        <v>0</v>
      </c>
      <c r="QHN55" s="115">
        <f t="shared" si="2069"/>
        <v>0</v>
      </c>
      <c r="QHO55" s="115">
        <f t="shared" si="2069"/>
        <v>0</v>
      </c>
      <c r="QHP55" s="115">
        <f t="shared" si="2069"/>
        <v>0</v>
      </c>
      <c r="QHQ55" s="115">
        <f t="shared" si="2069"/>
        <v>0</v>
      </c>
      <c r="QHR55" s="115">
        <f t="shared" si="2069"/>
        <v>0</v>
      </c>
      <c r="QHS55" s="115">
        <f t="shared" si="2069"/>
        <v>0</v>
      </c>
      <c r="QHT55" s="115">
        <f t="shared" si="2069"/>
        <v>0</v>
      </c>
      <c r="QHU55" s="115">
        <f t="shared" si="2069"/>
        <v>0</v>
      </c>
      <c r="QHV55" s="95">
        <f t="shared" ref="QHV55:QHV56" si="2070">SUM(QHJ55:QHU55)</f>
        <v>0</v>
      </c>
      <c r="QHW55" s="106" t="s">
        <v>848</v>
      </c>
      <c r="QHX55" s="105">
        <v>9491.7000000000007</v>
      </c>
      <c r="QHY55" s="90">
        <f t="shared" ref="QHY55:QHY56" si="2071">SUM(QHX55/12)</f>
        <v>790.97500000000002</v>
      </c>
      <c r="QHZ55" s="115">
        <v>0</v>
      </c>
      <c r="QIA55" s="115">
        <f t="shared" ref="QIA55:QIK56" si="2072">QHZ55</f>
        <v>0</v>
      </c>
      <c r="QIB55" s="115">
        <f t="shared" si="2072"/>
        <v>0</v>
      </c>
      <c r="QIC55" s="115">
        <f t="shared" si="2072"/>
        <v>0</v>
      </c>
      <c r="QID55" s="115">
        <f t="shared" si="2072"/>
        <v>0</v>
      </c>
      <c r="QIE55" s="115">
        <f t="shared" si="2072"/>
        <v>0</v>
      </c>
      <c r="QIF55" s="115">
        <f t="shared" si="2072"/>
        <v>0</v>
      </c>
      <c r="QIG55" s="115">
        <f t="shared" si="2072"/>
        <v>0</v>
      </c>
      <c r="QIH55" s="115">
        <f t="shared" si="2072"/>
        <v>0</v>
      </c>
      <c r="QII55" s="115">
        <f t="shared" si="2072"/>
        <v>0</v>
      </c>
      <c r="QIJ55" s="115">
        <f t="shared" si="2072"/>
        <v>0</v>
      </c>
      <c r="QIK55" s="115">
        <f t="shared" si="2072"/>
        <v>0</v>
      </c>
      <c r="QIL55" s="95">
        <f t="shared" ref="QIL55:QIL56" si="2073">SUM(QHZ55:QIK55)</f>
        <v>0</v>
      </c>
      <c r="QIM55" s="106" t="s">
        <v>848</v>
      </c>
      <c r="QIN55" s="105">
        <v>9491.7000000000007</v>
      </c>
      <c r="QIO55" s="90">
        <f t="shared" ref="QIO55:QIO56" si="2074">SUM(QIN55/12)</f>
        <v>790.97500000000002</v>
      </c>
      <c r="QIP55" s="115">
        <v>0</v>
      </c>
      <c r="QIQ55" s="115">
        <f t="shared" ref="QIQ55:QJA56" si="2075">QIP55</f>
        <v>0</v>
      </c>
      <c r="QIR55" s="115">
        <f t="shared" si="2075"/>
        <v>0</v>
      </c>
      <c r="QIS55" s="115">
        <f t="shared" si="2075"/>
        <v>0</v>
      </c>
      <c r="QIT55" s="115">
        <f t="shared" si="2075"/>
        <v>0</v>
      </c>
      <c r="QIU55" s="115">
        <f t="shared" si="2075"/>
        <v>0</v>
      </c>
      <c r="QIV55" s="115">
        <f t="shared" si="2075"/>
        <v>0</v>
      </c>
      <c r="QIW55" s="115">
        <f t="shared" si="2075"/>
        <v>0</v>
      </c>
      <c r="QIX55" s="115">
        <f t="shared" si="2075"/>
        <v>0</v>
      </c>
      <c r="QIY55" s="115">
        <f t="shared" si="2075"/>
        <v>0</v>
      </c>
      <c r="QIZ55" s="115">
        <f t="shared" si="2075"/>
        <v>0</v>
      </c>
      <c r="QJA55" s="115">
        <f t="shared" si="2075"/>
        <v>0</v>
      </c>
      <c r="QJB55" s="95">
        <f t="shared" ref="QJB55:QJB56" si="2076">SUM(QIP55:QJA55)</f>
        <v>0</v>
      </c>
      <c r="QJC55" s="106" t="s">
        <v>848</v>
      </c>
      <c r="QJD55" s="105">
        <v>9491.7000000000007</v>
      </c>
      <c r="QJE55" s="90">
        <f t="shared" ref="QJE55:QJE56" si="2077">SUM(QJD55/12)</f>
        <v>790.97500000000002</v>
      </c>
      <c r="QJF55" s="115">
        <v>0</v>
      </c>
      <c r="QJG55" s="115">
        <f t="shared" ref="QJG55:QJQ56" si="2078">QJF55</f>
        <v>0</v>
      </c>
      <c r="QJH55" s="115">
        <f t="shared" si="2078"/>
        <v>0</v>
      </c>
      <c r="QJI55" s="115">
        <f t="shared" si="2078"/>
        <v>0</v>
      </c>
      <c r="QJJ55" s="115">
        <f t="shared" si="2078"/>
        <v>0</v>
      </c>
      <c r="QJK55" s="115">
        <f t="shared" si="2078"/>
        <v>0</v>
      </c>
      <c r="QJL55" s="115">
        <f t="shared" si="2078"/>
        <v>0</v>
      </c>
      <c r="QJM55" s="115">
        <f t="shared" si="2078"/>
        <v>0</v>
      </c>
      <c r="QJN55" s="115">
        <f t="shared" si="2078"/>
        <v>0</v>
      </c>
      <c r="QJO55" s="115">
        <f t="shared" si="2078"/>
        <v>0</v>
      </c>
      <c r="QJP55" s="115">
        <f t="shared" si="2078"/>
        <v>0</v>
      </c>
      <c r="QJQ55" s="115">
        <f t="shared" si="2078"/>
        <v>0</v>
      </c>
      <c r="QJR55" s="95">
        <f t="shared" ref="QJR55:QJR56" si="2079">SUM(QJF55:QJQ55)</f>
        <v>0</v>
      </c>
      <c r="QJS55" s="106" t="s">
        <v>848</v>
      </c>
      <c r="QJT55" s="105">
        <v>9491.7000000000007</v>
      </c>
      <c r="QJU55" s="90">
        <f t="shared" ref="QJU55:QJU56" si="2080">SUM(QJT55/12)</f>
        <v>790.97500000000002</v>
      </c>
      <c r="QJV55" s="115">
        <v>0</v>
      </c>
      <c r="QJW55" s="115">
        <f t="shared" ref="QJW55:QKG56" si="2081">QJV55</f>
        <v>0</v>
      </c>
      <c r="QJX55" s="115">
        <f t="shared" si="2081"/>
        <v>0</v>
      </c>
      <c r="QJY55" s="115">
        <f t="shared" si="2081"/>
        <v>0</v>
      </c>
      <c r="QJZ55" s="115">
        <f t="shared" si="2081"/>
        <v>0</v>
      </c>
      <c r="QKA55" s="115">
        <f t="shared" si="2081"/>
        <v>0</v>
      </c>
      <c r="QKB55" s="115">
        <f t="shared" si="2081"/>
        <v>0</v>
      </c>
      <c r="QKC55" s="115">
        <f t="shared" si="2081"/>
        <v>0</v>
      </c>
      <c r="QKD55" s="115">
        <f t="shared" si="2081"/>
        <v>0</v>
      </c>
      <c r="QKE55" s="115">
        <f t="shared" si="2081"/>
        <v>0</v>
      </c>
      <c r="QKF55" s="115">
        <f t="shared" si="2081"/>
        <v>0</v>
      </c>
      <c r="QKG55" s="115">
        <f t="shared" si="2081"/>
        <v>0</v>
      </c>
      <c r="QKH55" s="95">
        <f t="shared" ref="QKH55:QKH56" si="2082">SUM(QJV55:QKG55)</f>
        <v>0</v>
      </c>
      <c r="QKI55" s="106" t="s">
        <v>848</v>
      </c>
      <c r="QKJ55" s="105">
        <v>9491.7000000000007</v>
      </c>
      <c r="QKK55" s="90">
        <f t="shared" ref="QKK55:QKK56" si="2083">SUM(QKJ55/12)</f>
        <v>790.97500000000002</v>
      </c>
      <c r="QKL55" s="115">
        <v>0</v>
      </c>
      <c r="QKM55" s="115">
        <f t="shared" ref="QKM55:QKW56" si="2084">QKL55</f>
        <v>0</v>
      </c>
      <c r="QKN55" s="115">
        <f t="shared" si="2084"/>
        <v>0</v>
      </c>
      <c r="QKO55" s="115">
        <f t="shared" si="2084"/>
        <v>0</v>
      </c>
      <c r="QKP55" s="115">
        <f t="shared" si="2084"/>
        <v>0</v>
      </c>
      <c r="QKQ55" s="115">
        <f t="shared" si="2084"/>
        <v>0</v>
      </c>
      <c r="QKR55" s="115">
        <f t="shared" si="2084"/>
        <v>0</v>
      </c>
      <c r="QKS55" s="115">
        <f t="shared" si="2084"/>
        <v>0</v>
      </c>
      <c r="QKT55" s="115">
        <f t="shared" si="2084"/>
        <v>0</v>
      </c>
      <c r="QKU55" s="115">
        <f t="shared" si="2084"/>
        <v>0</v>
      </c>
      <c r="QKV55" s="115">
        <f t="shared" si="2084"/>
        <v>0</v>
      </c>
      <c r="QKW55" s="115">
        <f t="shared" si="2084"/>
        <v>0</v>
      </c>
      <c r="QKX55" s="95">
        <f t="shared" ref="QKX55:QKX56" si="2085">SUM(QKL55:QKW55)</f>
        <v>0</v>
      </c>
      <c r="QKY55" s="106" t="s">
        <v>848</v>
      </c>
      <c r="QKZ55" s="105">
        <v>9491.7000000000007</v>
      </c>
      <c r="QLA55" s="90">
        <f t="shared" ref="QLA55:QLA56" si="2086">SUM(QKZ55/12)</f>
        <v>790.97500000000002</v>
      </c>
      <c r="QLB55" s="115">
        <v>0</v>
      </c>
      <c r="QLC55" s="115">
        <f t="shared" ref="QLC55:QLM56" si="2087">QLB55</f>
        <v>0</v>
      </c>
      <c r="QLD55" s="115">
        <f t="shared" si="2087"/>
        <v>0</v>
      </c>
      <c r="QLE55" s="115">
        <f t="shared" si="2087"/>
        <v>0</v>
      </c>
      <c r="QLF55" s="115">
        <f t="shared" si="2087"/>
        <v>0</v>
      </c>
      <c r="QLG55" s="115">
        <f t="shared" si="2087"/>
        <v>0</v>
      </c>
      <c r="QLH55" s="115">
        <f t="shared" si="2087"/>
        <v>0</v>
      </c>
      <c r="QLI55" s="115">
        <f t="shared" si="2087"/>
        <v>0</v>
      </c>
      <c r="QLJ55" s="115">
        <f t="shared" si="2087"/>
        <v>0</v>
      </c>
      <c r="QLK55" s="115">
        <f t="shared" si="2087"/>
        <v>0</v>
      </c>
      <c r="QLL55" s="115">
        <f t="shared" si="2087"/>
        <v>0</v>
      </c>
      <c r="QLM55" s="115">
        <f t="shared" si="2087"/>
        <v>0</v>
      </c>
      <c r="QLN55" s="95">
        <f t="shared" ref="QLN55:QLN56" si="2088">SUM(QLB55:QLM55)</f>
        <v>0</v>
      </c>
      <c r="QLO55" s="106" t="s">
        <v>848</v>
      </c>
      <c r="QLP55" s="105">
        <v>9491.7000000000007</v>
      </c>
      <c r="QLQ55" s="90">
        <f t="shared" ref="QLQ55:QLQ56" si="2089">SUM(QLP55/12)</f>
        <v>790.97500000000002</v>
      </c>
      <c r="QLR55" s="115">
        <v>0</v>
      </c>
      <c r="QLS55" s="115">
        <f t="shared" ref="QLS55:QMC56" si="2090">QLR55</f>
        <v>0</v>
      </c>
      <c r="QLT55" s="115">
        <f t="shared" si="2090"/>
        <v>0</v>
      </c>
      <c r="QLU55" s="115">
        <f t="shared" si="2090"/>
        <v>0</v>
      </c>
      <c r="QLV55" s="115">
        <f t="shared" si="2090"/>
        <v>0</v>
      </c>
      <c r="QLW55" s="115">
        <f t="shared" si="2090"/>
        <v>0</v>
      </c>
      <c r="QLX55" s="115">
        <f t="shared" si="2090"/>
        <v>0</v>
      </c>
      <c r="QLY55" s="115">
        <f t="shared" si="2090"/>
        <v>0</v>
      </c>
      <c r="QLZ55" s="115">
        <f t="shared" si="2090"/>
        <v>0</v>
      </c>
      <c r="QMA55" s="115">
        <f t="shared" si="2090"/>
        <v>0</v>
      </c>
      <c r="QMB55" s="115">
        <f t="shared" si="2090"/>
        <v>0</v>
      </c>
      <c r="QMC55" s="115">
        <f t="shared" si="2090"/>
        <v>0</v>
      </c>
      <c r="QMD55" s="95">
        <f t="shared" ref="QMD55:QMD56" si="2091">SUM(QLR55:QMC55)</f>
        <v>0</v>
      </c>
      <c r="QME55" s="106" t="s">
        <v>848</v>
      </c>
      <c r="QMF55" s="105">
        <v>9491.7000000000007</v>
      </c>
      <c r="QMG55" s="90">
        <f t="shared" ref="QMG55:QMG56" si="2092">SUM(QMF55/12)</f>
        <v>790.97500000000002</v>
      </c>
      <c r="QMH55" s="115">
        <v>0</v>
      </c>
      <c r="QMI55" s="115">
        <f t="shared" ref="QMI55:QMS56" si="2093">QMH55</f>
        <v>0</v>
      </c>
      <c r="QMJ55" s="115">
        <f t="shared" si="2093"/>
        <v>0</v>
      </c>
      <c r="QMK55" s="115">
        <f t="shared" si="2093"/>
        <v>0</v>
      </c>
      <c r="QML55" s="115">
        <f t="shared" si="2093"/>
        <v>0</v>
      </c>
      <c r="QMM55" s="115">
        <f t="shared" si="2093"/>
        <v>0</v>
      </c>
      <c r="QMN55" s="115">
        <f t="shared" si="2093"/>
        <v>0</v>
      </c>
      <c r="QMO55" s="115">
        <f t="shared" si="2093"/>
        <v>0</v>
      </c>
      <c r="QMP55" s="115">
        <f t="shared" si="2093"/>
        <v>0</v>
      </c>
      <c r="QMQ55" s="115">
        <f t="shared" si="2093"/>
        <v>0</v>
      </c>
      <c r="QMR55" s="115">
        <f t="shared" si="2093"/>
        <v>0</v>
      </c>
      <c r="QMS55" s="115">
        <f t="shared" si="2093"/>
        <v>0</v>
      </c>
      <c r="QMT55" s="95">
        <f t="shared" ref="QMT55:QMT56" si="2094">SUM(QMH55:QMS55)</f>
        <v>0</v>
      </c>
      <c r="QMU55" s="106" t="s">
        <v>848</v>
      </c>
      <c r="QMV55" s="105">
        <v>9491.7000000000007</v>
      </c>
      <c r="QMW55" s="90">
        <f t="shared" ref="QMW55:QMW56" si="2095">SUM(QMV55/12)</f>
        <v>790.97500000000002</v>
      </c>
      <c r="QMX55" s="115">
        <v>0</v>
      </c>
      <c r="QMY55" s="115">
        <f t="shared" ref="QMY55:QNI56" si="2096">QMX55</f>
        <v>0</v>
      </c>
      <c r="QMZ55" s="115">
        <f t="shared" si="2096"/>
        <v>0</v>
      </c>
      <c r="QNA55" s="115">
        <f t="shared" si="2096"/>
        <v>0</v>
      </c>
      <c r="QNB55" s="115">
        <f t="shared" si="2096"/>
        <v>0</v>
      </c>
      <c r="QNC55" s="115">
        <f t="shared" si="2096"/>
        <v>0</v>
      </c>
      <c r="QND55" s="115">
        <f t="shared" si="2096"/>
        <v>0</v>
      </c>
      <c r="QNE55" s="115">
        <f t="shared" si="2096"/>
        <v>0</v>
      </c>
      <c r="QNF55" s="115">
        <f t="shared" si="2096"/>
        <v>0</v>
      </c>
      <c r="QNG55" s="115">
        <f t="shared" si="2096"/>
        <v>0</v>
      </c>
      <c r="QNH55" s="115">
        <f t="shared" si="2096"/>
        <v>0</v>
      </c>
      <c r="QNI55" s="115">
        <f t="shared" si="2096"/>
        <v>0</v>
      </c>
      <c r="QNJ55" s="95">
        <f t="shared" ref="QNJ55:QNJ56" si="2097">SUM(QMX55:QNI55)</f>
        <v>0</v>
      </c>
      <c r="QNK55" s="106" t="s">
        <v>848</v>
      </c>
      <c r="QNL55" s="105">
        <v>9491.7000000000007</v>
      </c>
      <c r="QNM55" s="90">
        <f t="shared" ref="QNM55:QNM56" si="2098">SUM(QNL55/12)</f>
        <v>790.97500000000002</v>
      </c>
      <c r="QNN55" s="115">
        <v>0</v>
      </c>
      <c r="QNO55" s="115">
        <f t="shared" ref="QNO55:QNY56" si="2099">QNN55</f>
        <v>0</v>
      </c>
      <c r="QNP55" s="115">
        <f t="shared" si="2099"/>
        <v>0</v>
      </c>
      <c r="QNQ55" s="115">
        <f t="shared" si="2099"/>
        <v>0</v>
      </c>
      <c r="QNR55" s="115">
        <f t="shared" si="2099"/>
        <v>0</v>
      </c>
      <c r="QNS55" s="115">
        <f t="shared" si="2099"/>
        <v>0</v>
      </c>
      <c r="QNT55" s="115">
        <f t="shared" si="2099"/>
        <v>0</v>
      </c>
      <c r="QNU55" s="115">
        <f t="shared" si="2099"/>
        <v>0</v>
      </c>
      <c r="QNV55" s="115">
        <f t="shared" si="2099"/>
        <v>0</v>
      </c>
      <c r="QNW55" s="115">
        <f t="shared" si="2099"/>
        <v>0</v>
      </c>
      <c r="QNX55" s="115">
        <f t="shared" si="2099"/>
        <v>0</v>
      </c>
      <c r="QNY55" s="115">
        <f t="shared" si="2099"/>
        <v>0</v>
      </c>
      <c r="QNZ55" s="95">
        <f t="shared" ref="QNZ55:QNZ56" si="2100">SUM(QNN55:QNY55)</f>
        <v>0</v>
      </c>
      <c r="QOA55" s="106" t="s">
        <v>848</v>
      </c>
      <c r="QOB55" s="105">
        <v>9491.7000000000007</v>
      </c>
      <c r="QOC55" s="90">
        <f t="shared" ref="QOC55:QOC56" si="2101">SUM(QOB55/12)</f>
        <v>790.97500000000002</v>
      </c>
      <c r="QOD55" s="115">
        <v>0</v>
      </c>
      <c r="QOE55" s="115">
        <f t="shared" ref="QOE55:QOO56" si="2102">QOD55</f>
        <v>0</v>
      </c>
      <c r="QOF55" s="115">
        <f t="shared" si="2102"/>
        <v>0</v>
      </c>
      <c r="QOG55" s="115">
        <f t="shared" si="2102"/>
        <v>0</v>
      </c>
      <c r="QOH55" s="115">
        <f t="shared" si="2102"/>
        <v>0</v>
      </c>
      <c r="QOI55" s="115">
        <f t="shared" si="2102"/>
        <v>0</v>
      </c>
      <c r="QOJ55" s="115">
        <f t="shared" si="2102"/>
        <v>0</v>
      </c>
      <c r="QOK55" s="115">
        <f t="shared" si="2102"/>
        <v>0</v>
      </c>
      <c r="QOL55" s="115">
        <f t="shared" si="2102"/>
        <v>0</v>
      </c>
      <c r="QOM55" s="115">
        <f t="shared" si="2102"/>
        <v>0</v>
      </c>
      <c r="QON55" s="115">
        <f t="shared" si="2102"/>
        <v>0</v>
      </c>
      <c r="QOO55" s="115">
        <f t="shared" si="2102"/>
        <v>0</v>
      </c>
      <c r="QOP55" s="95">
        <f t="shared" ref="QOP55:QOP56" si="2103">SUM(QOD55:QOO55)</f>
        <v>0</v>
      </c>
      <c r="QOQ55" s="106" t="s">
        <v>848</v>
      </c>
      <c r="QOR55" s="105">
        <v>9491.7000000000007</v>
      </c>
      <c r="QOS55" s="90">
        <f t="shared" ref="QOS55:QOS56" si="2104">SUM(QOR55/12)</f>
        <v>790.97500000000002</v>
      </c>
      <c r="QOT55" s="115">
        <v>0</v>
      </c>
      <c r="QOU55" s="115">
        <f t="shared" ref="QOU55:QPE56" si="2105">QOT55</f>
        <v>0</v>
      </c>
      <c r="QOV55" s="115">
        <f t="shared" si="2105"/>
        <v>0</v>
      </c>
      <c r="QOW55" s="115">
        <f t="shared" si="2105"/>
        <v>0</v>
      </c>
      <c r="QOX55" s="115">
        <f t="shared" si="2105"/>
        <v>0</v>
      </c>
      <c r="QOY55" s="115">
        <f t="shared" si="2105"/>
        <v>0</v>
      </c>
      <c r="QOZ55" s="115">
        <f t="shared" si="2105"/>
        <v>0</v>
      </c>
      <c r="QPA55" s="115">
        <f t="shared" si="2105"/>
        <v>0</v>
      </c>
      <c r="QPB55" s="115">
        <f t="shared" si="2105"/>
        <v>0</v>
      </c>
      <c r="QPC55" s="115">
        <f t="shared" si="2105"/>
        <v>0</v>
      </c>
      <c r="QPD55" s="115">
        <f t="shared" si="2105"/>
        <v>0</v>
      </c>
      <c r="QPE55" s="115">
        <f t="shared" si="2105"/>
        <v>0</v>
      </c>
      <c r="QPF55" s="95">
        <f t="shared" ref="QPF55:QPF56" si="2106">SUM(QOT55:QPE55)</f>
        <v>0</v>
      </c>
      <c r="QPG55" s="106" t="s">
        <v>848</v>
      </c>
      <c r="QPH55" s="105">
        <v>9491.7000000000007</v>
      </c>
      <c r="QPI55" s="90">
        <f t="shared" ref="QPI55:QPI56" si="2107">SUM(QPH55/12)</f>
        <v>790.97500000000002</v>
      </c>
      <c r="QPJ55" s="115">
        <v>0</v>
      </c>
      <c r="QPK55" s="115">
        <f t="shared" ref="QPK55:QPU56" si="2108">QPJ55</f>
        <v>0</v>
      </c>
      <c r="QPL55" s="115">
        <f t="shared" si="2108"/>
        <v>0</v>
      </c>
      <c r="QPM55" s="115">
        <f t="shared" si="2108"/>
        <v>0</v>
      </c>
      <c r="QPN55" s="115">
        <f t="shared" si="2108"/>
        <v>0</v>
      </c>
      <c r="QPO55" s="115">
        <f t="shared" si="2108"/>
        <v>0</v>
      </c>
      <c r="QPP55" s="115">
        <f t="shared" si="2108"/>
        <v>0</v>
      </c>
      <c r="QPQ55" s="115">
        <f t="shared" si="2108"/>
        <v>0</v>
      </c>
      <c r="QPR55" s="115">
        <f t="shared" si="2108"/>
        <v>0</v>
      </c>
      <c r="QPS55" s="115">
        <f t="shared" si="2108"/>
        <v>0</v>
      </c>
      <c r="QPT55" s="115">
        <f t="shared" si="2108"/>
        <v>0</v>
      </c>
      <c r="QPU55" s="115">
        <f t="shared" si="2108"/>
        <v>0</v>
      </c>
      <c r="QPV55" s="95">
        <f t="shared" ref="QPV55:QPV56" si="2109">SUM(QPJ55:QPU55)</f>
        <v>0</v>
      </c>
      <c r="QPW55" s="106" t="s">
        <v>848</v>
      </c>
      <c r="QPX55" s="105">
        <v>9491.7000000000007</v>
      </c>
      <c r="QPY55" s="90">
        <f t="shared" ref="QPY55:QPY56" si="2110">SUM(QPX55/12)</f>
        <v>790.97500000000002</v>
      </c>
      <c r="QPZ55" s="115">
        <v>0</v>
      </c>
      <c r="QQA55" s="115">
        <f t="shared" ref="QQA55:QQK56" si="2111">QPZ55</f>
        <v>0</v>
      </c>
      <c r="QQB55" s="115">
        <f t="shared" si="2111"/>
        <v>0</v>
      </c>
      <c r="QQC55" s="115">
        <f t="shared" si="2111"/>
        <v>0</v>
      </c>
      <c r="QQD55" s="115">
        <f t="shared" si="2111"/>
        <v>0</v>
      </c>
      <c r="QQE55" s="115">
        <f t="shared" si="2111"/>
        <v>0</v>
      </c>
      <c r="QQF55" s="115">
        <f t="shared" si="2111"/>
        <v>0</v>
      </c>
      <c r="QQG55" s="115">
        <f t="shared" si="2111"/>
        <v>0</v>
      </c>
      <c r="QQH55" s="115">
        <f t="shared" si="2111"/>
        <v>0</v>
      </c>
      <c r="QQI55" s="115">
        <f t="shared" si="2111"/>
        <v>0</v>
      </c>
      <c r="QQJ55" s="115">
        <f t="shared" si="2111"/>
        <v>0</v>
      </c>
      <c r="QQK55" s="115">
        <f t="shared" si="2111"/>
        <v>0</v>
      </c>
      <c r="QQL55" s="95">
        <f t="shared" ref="QQL55:QQL56" si="2112">SUM(QPZ55:QQK55)</f>
        <v>0</v>
      </c>
      <c r="QQM55" s="106" t="s">
        <v>848</v>
      </c>
      <c r="QQN55" s="105">
        <v>9491.7000000000007</v>
      </c>
      <c r="QQO55" s="90">
        <f t="shared" ref="QQO55:QQO56" si="2113">SUM(QQN55/12)</f>
        <v>790.97500000000002</v>
      </c>
      <c r="QQP55" s="115">
        <v>0</v>
      </c>
      <c r="QQQ55" s="115">
        <f t="shared" ref="QQQ55:QRA56" si="2114">QQP55</f>
        <v>0</v>
      </c>
      <c r="QQR55" s="115">
        <f t="shared" si="2114"/>
        <v>0</v>
      </c>
      <c r="QQS55" s="115">
        <f t="shared" si="2114"/>
        <v>0</v>
      </c>
      <c r="QQT55" s="115">
        <f t="shared" si="2114"/>
        <v>0</v>
      </c>
      <c r="QQU55" s="115">
        <f t="shared" si="2114"/>
        <v>0</v>
      </c>
      <c r="QQV55" s="115">
        <f t="shared" si="2114"/>
        <v>0</v>
      </c>
      <c r="QQW55" s="115">
        <f t="shared" si="2114"/>
        <v>0</v>
      </c>
      <c r="QQX55" s="115">
        <f t="shared" si="2114"/>
        <v>0</v>
      </c>
      <c r="QQY55" s="115">
        <f t="shared" si="2114"/>
        <v>0</v>
      </c>
      <c r="QQZ55" s="115">
        <f t="shared" si="2114"/>
        <v>0</v>
      </c>
      <c r="QRA55" s="115">
        <f t="shared" si="2114"/>
        <v>0</v>
      </c>
      <c r="QRB55" s="95">
        <f t="shared" ref="QRB55:QRB56" si="2115">SUM(QQP55:QRA55)</f>
        <v>0</v>
      </c>
      <c r="QRC55" s="106" t="s">
        <v>848</v>
      </c>
      <c r="QRD55" s="105">
        <v>9491.7000000000007</v>
      </c>
      <c r="QRE55" s="90">
        <f t="shared" ref="QRE55:QRE56" si="2116">SUM(QRD55/12)</f>
        <v>790.97500000000002</v>
      </c>
      <c r="QRF55" s="115">
        <v>0</v>
      </c>
      <c r="QRG55" s="115">
        <f t="shared" ref="QRG55:QRQ56" si="2117">QRF55</f>
        <v>0</v>
      </c>
      <c r="QRH55" s="115">
        <f t="shared" si="2117"/>
        <v>0</v>
      </c>
      <c r="QRI55" s="115">
        <f t="shared" si="2117"/>
        <v>0</v>
      </c>
      <c r="QRJ55" s="115">
        <f t="shared" si="2117"/>
        <v>0</v>
      </c>
      <c r="QRK55" s="115">
        <f t="shared" si="2117"/>
        <v>0</v>
      </c>
      <c r="QRL55" s="115">
        <f t="shared" si="2117"/>
        <v>0</v>
      </c>
      <c r="QRM55" s="115">
        <f t="shared" si="2117"/>
        <v>0</v>
      </c>
      <c r="QRN55" s="115">
        <f t="shared" si="2117"/>
        <v>0</v>
      </c>
      <c r="QRO55" s="115">
        <f t="shared" si="2117"/>
        <v>0</v>
      </c>
      <c r="QRP55" s="115">
        <f t="shared" si="2117"/>
        <v>0</v>
      </c>
      <c r="QRQ55" s="115">
        <f t="shared" si="2117"/>
        <v>0</v>
      </c>
      <c r="QRR55" s="95">
        <f t="shared" ref="QRR55:QRR56" si="2118">SUM(QRF55:QRQ55)</f>
        <v>0</v>
      </c>
      <c r="QRS55" s="106" t="s">
        <v>848</v>
      </c>
      <c r="QRT55" s="105">
        <v>9491.7000000000007</v>
      </c>
      <c r="QRU55" s="90">
        <f t="shared" ref="QRU55:QRU56" si="2119">SUM(QRT55/12)</f>
        <v>790.97500000000002</v>
      </c>
      <c r="QRV55" s="115">
        <v>0</v>
      </c>
      <c r="QRW55" s="115">
        <f t="shared" ref="QRW55:QSG56" si="2120">QRV55</f>
        <v>0</v>
      </c>
      <c r="QRX55" s="115">
        <f t="shared" si="2120"/>
        <v>0</v>
      </c>
      <c r="QRY55" s="115">
        <f t="shared" si="2120"/>
        <v>0</v>
      </c>
      <c r="QRZ55" s="115">
        <f t="shared" si="2120"/>
        <v>0</v>
      </c>
      <c r="QSA55" s="115">
        <f t="shared" si="2120"/>
        <v>0</v>
      </c>
      <c r="QSB55" s="115">
        <f t="shared" si="2120"/>
        <v>0</v>
      </c>
      <c r="QSC55" s="115">
        <f t="shared" si="2120"/>
        <v>0</v>
      </c>
      <c r="QSD55" s="115">
        <f t="shared" si="2120"/>
        <v>0</v>
      </c>
      <c r="QSE55" s="115">
        <f t="shared" si="2120"/>
        <v>0</v>
      </c>
      <c r="QSF55" s="115">
        <f t="shared" si="2120"/>
        <v>0</v>
      </c>
      <c r="QSG55" s="115">
        <f t="shared" si="2120"/>
        <v>0</v>
      </c>
      <c r="QSH55" s="95">
        <f t="shared" ref="QSH55:QSH56" si="2121">SUM(QRV55:QSG55)</f>
        <v>0</v>
      </c>
      <c r="QSI55" s="106" t="s">
        <v>848</v>
      </c>
      <c r="QSJ55" s="105">
        <v>9491.7000000000007</v>
      </c>
      <c r="QSK55" s="90">
        <f t="shared" ref="QSK55:QSK56" si="2122">SUM(QSJ55/12)</f>
        <v>790.97500000000002</v>
      </c>
      <c r="QSL55" s="115">
        <v>0</v>
      </c>
      <c r="QSM55" s="115">
        <f t="shared" ref="QSM55:QSW56" si="2123">QSL55</f>
        <v>0</v>
      </c>
      <c r="QSN55" s="115">
        <f t="shared" si="2123"/>
        <v>0</v>
      </c>
      <c r="QSO55" s="115">
        <f t="shared" si="2123"/>
        <v>0</v>
      </c>
      <c r="QSP55" s="115">
        <f t="shared" si="2123"/>
        <v>0</v>
      </c>
      <c r="QSQ55" s="115">
        <f t="shared" si="2123"/>
        <v>0</v>
      </c>
      <c r="QSR55" s="115">
        <f t="shared" si="2123"/>
        <v>0</v>
      </c>
      <c r="QSS55" s="115">
        <f t="shared" si="2123"/>
        <v>0</v>
      </c>
      <c r="QST55" s="115">
        <f t="shared" si="2123"/>
        <v>0</v>
      </c>
      <c r="QSU55" s="115">
        <f t="shared" si="2123"/>
        <v>0</v>
      </c>
      <c r="QSV55" s="115">
        <f t="shared" si="2123"/>
        <v>0</v>
      </c>
      <c r="QSW55" s="115">
        <f t="shared" si="2123"/>
        <v>0</v>
      </c>
      <c r="QSX55" s="95">
        <f t="shared" ref="QSX55:QSX56" si="2124">SUM(QSL55:QSW55)</f>
        <v>0</v>
      </c>
      <c r="QSY55" s="106" t="s">
        <v>848</v>
      </c>
      <c r="QSZ55" s="105">
        <v>9491.7000000000007</v>
      </c>
      <c r="QTA55" s="90">
        <f t="shared" ref="QTA55:QTA56" si="2125">SUM(QSZ55/12)</f>
        <v>790.97500000000002</v>
      </c>
      <c r="QTB55" s="115">
        <v>0</v>
      </c>
      <c r="QTC55" s="115">
        <f t="shared" ref="QTC55:QTM56" si="2126">QTB55</f>
        <v>0</v>
      </c>
      <c r="QTD55" s="115">
        <f t="shared" si="2126"/>
        <v>0</v>
      </c>
      <c r="QTE55" s="115">
        <f t="shared" si="2126"/>
        <v>0</v>
      </c>
      <c r="QTF55" s="115">
        <f t="shared" si="2126"/>
        <v>0</v>
      </c>
      <c r="QTG55" s="115">
        <f t="shared" si="2126"/>
        <v>0</v>
      </c>
      <c r="QTH55" s="115">
        <f t="shared" si="2126"/>
        <v>0</v>
      </c>
      <c r="QTI55" s="115">
        <f t="shared" si="2126"/>
        <v>0</v>
      </c>
      <c r="QTJ55" s="115">
        <f t="shared" si="2126"/>
        <v>0</v>
      </c>
      <c r="QTK55" s="115">
        <f t="shared" si="2126"/>
        <v>0</v>
      </c>
      <c r="QTL55" s="115">
        <f t="shared" si="2126"/>
        <v>0</v>
      </c>
      <c r="QTM55" s="115">
        <f t="shared" si="2126"/>
        <v>0</v>
      </c>
      <c r="QTN55" s="95">
        <f t="shared" ref="QTN55:QTN56" si="2127">SUM(QTB55:QTM55)</f>
        <v>0</v>
      </c>
      <c r="QTO55" s="106" t="s">
        <v>848</v>
      </c>
      <c r="QTP55" s="105">
        <v>9491.7000000000007</v>
      </c>
      <c r="QTQ55" s="90">
        <f t="shared" ref="QTQ55:QTQ56" si="2128">SUM(QTP55/12)</f>
        <v>790.97500000000002</v>
      </c>
      <c r="QTR55" s="115">
        <v>0</v>
      </c>
      <c r="QTS55" s="115">
        <f t="shared" ref="QTS55:QUC56" si="2129">QTR55</f>
        <v>0</v>
      </c>
      <c r="QTT55" s="115">
        <f t="shared" si="2129"/>
        <v>0</v>
      </c>
      <c r="QTU55" s="115">
        <f t="shared" si="2129"/>
        <v>0</v>
      </c>
      <c r="QTV55" s="115">
        <f t="shared" si="2129"/>
        <v>0</v>
      </c>
      <c r="QTW55" s="115">
        <f t="shared" si="2129"/>
        <v>0</v>
      </c>
      <c r="QTX55" s="115">
        <f t="shared" si="2129"/>
        <v>0</v>
      </c>
      <c r="QTY55" s="115">
        <f t="shared" si="2129"/>
        <v>0</v>
      </c>
      <c r="QTZ55" s="115">
        <f t="shared" si="2129"/>
        <v>0</v>
      </c>
      <c r="QUA55" s="115">
        <f t="shared" si="2129"/>
        <v>0</v>
      </c>
      <c r="QUB55" s="115">
        <f t="shared" si="2129"/>
        <v>0</v>
      </c>
      <c r="QUC55" s="115">
        <f t="shared" si="2129"/>
        <v>0</v>
      </c>
      <c r="QUD55" s="95">
        <f t="shared" ref="QUD55:QUD56" si="2130">SUM(QTR55:QUC55)</f>
        <v>0</v>
      </c>
      <c r="QUE55" s="106" t="s">
        <v>848</v>
      </c>
      <c r="QUF55" s="105">
        <v>9491.7000000000007</v>
      </c>
      <c r="QUG55" s="90">
        <f t="shared" ref="QUG55:QUG56" si="2131">SUM(QUF55/12)</f>
        <v>790.97500000000002</v>
      </c>
      <c r="QUH55" s="115">
        <v>0</v>
      </c>
      <c r="QUI55" s="115">
        <f t="shared" ref="QUI55:QUS56" si="2132">QUH55</f>
        <v>0</v>
      </c>
      <c r="QUJ55" s="115">
        <f t="shared" si="2132"/>
        <v>0</v>
      </c>
      <c r="QUK55" s="115">
        <f t="shared" si="2132"/>
        <v>0</v>
      </c>
      <c r="QUL55" s="115">
        <f t="shared" si="2132"/>
        <v>0</v>
      </c>
      <c r="QUM55" s="115">
        <f t="shared" si="2132"/>
        <v>0</v>
      </c>
      <c r="QUN55" s="115">
        <f t="shared" si="2132"/>
        <v>0</v>
      </c>
      <c r="QUO55" s="115">
        <f t="shared" si="2132"/>
        <v>0</v>
      </c>
      <c r="QUP55" s="115">
        <f t="shared" si="2132"/>
        <v>0</v>
      </c>
      <c r="QUQ55" s="115">
        <f t="shared" si="2132"/>
        <v>0</v>
      </c>
      <c r="QUR55" s="115">
        <f t="shared" si="2132"/>
        <v>0</v>
      </c>
      <c r="QUS55" s="115">
        <f t="shared" si="2132"/>
        <v>0</v>
      </c>
      <c r="QUT55" s="95">
        <f t="shared" ref="QUT55:QUT56" si="2133">SUM(QUH55:QUS55)</f>
        <v>0</v>
      </c>
      <c r="QUU55" s="106" t="s">
        <v>848</v>
      </c>
      <c r="QUV55" s="105">
        <v>9491.7000000000007</v>
      </c>
      <c r="QUW55" s="90">
        <f t="shared" ref="QUW55:QUW56" si="2134">SUM(QUV55/12)</f>
        <v>790.97500000000002</v>
      </c>
      <c r="QUX55" s="115">
        <v>0</v>
      </c>
      <c r="QUY55" s="115">
        <f t="shared" ref="QUY55:QVI56" si="2135">QUX55</f>
        <v>0</v>
      </c>
      <c r="QUZ55" s="115">
        <f t="shared" si="2135"/>
        <v>0</v>
      </c>
      <c r="QVA55" s="115">
        <f t="shared" si="2135"/>
        <v>0</v>
      </c>
      <c r="QVB55" s="115">
        <f t="shared" si="2135"/>
        <v>0</v>
      </c>
      <c r="QVC55" s="115">
        <f t="shared" si="2135"/>
        <v>0</v>
      </c>
      <c r="QVD55" s="115">
        <f t="shared" si="2135"/>
        <v>0</v>
      </c>
      <c r="QVE55" s="115">
        <f t="shared" si="2135"/>
        <v>0</v>
      </c>
      <c r="QVF55" s="115">
        <f t="shared" si="2135"/>
        <v>0</v>
      </c>
      <c r="QVG55" s="115">
        <f t="shared" si="2135"/>
        <v>0</v>
      </c>
      <c r="QVH55" s="115">
        <f t="shared" si="2135"/>
        <v>0</v>
      </c>
      <c r="QVI55" s="115">
        <f t="shared" si="2135"/>
        <v>0</v>
      </c>
      <c r="QVJ55" s="95">
        <f t="shared" ref="QVJ55:QVJ56" si="2136">SUM(QUX55:QVI55)</f>
        <v>0</v>
      </c>
      <c r="QVK55" s="106" t="s">
        <v>848</v>
      </c>
      <c r="QVL55" s="105">
        <v>9491.7000000000007</v>
      </c>
      <c r="QVM55" s="90">
        <f t="shared" ref="QVM55:QVM56" si="2137">SUM(QVL55/12)</f>
        <v>790.97500000000002</v>
      </c>
      <c r="QVN55" s="115">
        <v>0</v>
      </c>
      <c r="QVO55" s="115">
        <f t="shared" ref="QVO55:QVY56" si="2138">QVN55</f>
        <v>0</v>
      </c>
      <c r="QVP55" s="115">
        <f t="shared" si="2138"/>
        <v>0</v>
      </c>
      <c r="QVQ55" s="115">
        <f t="shared" si="2138"/>
        <v>0</v>
      </c>
      <c r="QVR55" s="115">
        <f t="shared" si="2138"/>
        <v>0</v>
      </c>
      <c r="QVS55" s="115">
        <f t="shared" si="2138"/>
        <v>0</v>
      </c>
      <c r="QVT55" s="115">
        <f t="shared" si="2138"/>
        <v>0</v>
      </c>
      <c r="QVU55" s="115">
        <f t="shared" si="2138"/>
        <v>0</v>
      </c>
      <c r="QVV55" s="115">
        <f t="shared" si="2138"/>
        <v>0</v>
      </c>
      <c r="QVW55" s="115">
        <f t="shared" si="2138"/>
        <v>0</v>
      </c>
      <c r="QVX55" s="115">
        <f t="shared" si="2138"/>
        <v>0</v>
      </c>
      <c r="QVY55" s="115">
        <f t="shared" si="2138"/>
        <v>0</v>
      </c>
      <c r="QVZ55" s="95">
        <f t="shared" ref="QVZ55:QVZ56" si="2139">SUM(QVN55:QVY55)</f>
        <v>0</v>
      </c>
      <c r="QWA55" s="106" t="s">
        <v>848</v>
      </c>
      <c r="QWB55" s="105">
        <v>9491.7000000000007</v>
      </c>
      <c r="QWC55" s="90">
        <f t="shared" ref="QWC55:QWC56" si="2140">SUM(QWB55/12)</f>
        <v>790.97500000000002</v>
      </c>
      <c r="QWD55" s="115">
        <v>0</v>
      </c>
      <c r="QWE55" s="115">
        <f t="shared" ref="QWE55:QWO56" si="2141">QWD55</f>
        <v>0</v>
      </c>
      <c r="QWF55" s="115">
        <f t="shared" si="2141"/>
        <v>0</v>
      </c>
      <c r="QWG55" s="115">
        <f t="shared" si="2141"/>
        <v>0</v>
      </c>
      <c r="QWH55" s="115">
        <f t="shared" si="2141"/>
        <v>0</v>
      </c>
      <c r="QWI55" s="115">
        <f t="shared" si="2141"/>
        <v>0</v>
      </c>
      <c r="QWJ55" s="115">
        <f t="shared" si="2141"/>
        <v>0</v>
      </c>
      <c r="QWK55" s="115">
        <f t="shared" si="2141"/>
        <v>0</v>
      </c>
      <c r="QWL55" s="115">
        <f t="shared" si="2141"/>
        <v>0</v>
      </c>
      <c r="QWM55" s="115">
        <f t="shared" si="2141"/>
        <v>0</v>
      </c>
      <c r="QWN55" s="115">
        <f t="shared" si="2141"/>
        <v>0</v>
      </c>
      <c r="QWO55" s="115">
        <f t="shared" si="2141"/>
        <v>0</v>
      </c>
      <c r="QWP55" s="95">
        <f t="shared" ref="QWP55:QWP56" si="2142">SUM(QWD55:QWO55)</f>
        <v>0</v>
      </c>
      <c r="QWQ55" s="106" t="s">
        <v>848</v>
      </c>
      <c r="QWR55" s="105">
        <v>9491.7000000000007</v>
      </c>
      <c r="QWS55" s="90">
        <f t="shared" ref="QWS55:QWS56" si="2143">SUM(QWR55/12)</f>
        <v>790.97500000000002</v>
      </c>
      <c r="QWT55" s="115">
        <v>0</v>
      </c>
      <c r="QWU55" s="115">
        <f t="shared" ref="QWU55:QXE56" si="2144">QWT55</f>
        <v>0</v>
      </c>
      <c r="QWV55" s="115">
        <f t="shared" si="2144"/>
        <v>0</v>
      </c>
      <c r="QWW55" s="115">
        <f t="shared" si="2144"/>
        <v>0</v>
      </c>
      <c r="QWX55" s="115">
        <f t="shared" si="2144"/>
        <v>0</v>
      </c>
      <c r="QWY55" s="115">
        <f t="shared" si="2144"/>
        <v>0</v>
      </c>
      <c r="QWZ55" s="115">
        <f t="shared" si="2144"/>
        <v>0</v>
      </c>
      <c r="QXA55" s="115">
        <f t="shared" si="2144"/>
        <v>0</v>
      </c>
      <c r="QXB55" s="115">
        <f t="shared" si="2144"/>
        <v>0</v>
      </c>
      <c r="QXC55" s="115">
        <f t="shared" si="2144"/>
        <v>0</v>
      </c>
      <c r="QXD55" s="115">
        <f t="shared" si="2144"/>
        <v>0</v>
      </c>
      <c r="QXE55" s="115">
        <f t="shared" si="2144"/>
        <v>0</v>
      </c>
      <c r="QXF55" s="95">
        <f t="shared" ref="QXF55:QXF56" si="2145">SUM(QWT55:QXE55)</f>
        <v>0</v>
      </c>
      <c r="QXG55" s="106" t="s">
        <v>848</v>
      </c>
      <c r="QXH55" s="105">
        <v>9491.7000000000007</v>
      </c>
      <c r="QXI55" s="90">
        <f t="shared" ref="QXI55:QXI56" si="2146">SUM(QXH55/12)</f>
        <v>790.97500000000002</v>
      </c>
      <c r="QXJ55" s="115">
        <v>0</v>
      </c>
      <c r="QXK55" s="115">
        <f t="shared" ref="QXK55:QXU56" si="2147">QXJ55</f>
        <v>0</v>
      </c>
      <c r="QXL55" s="115">
        <f t="shared" si="2147"/>
        <v>0</v>
      </c>
      <c r="QXM55" s="115">
        <f t="shared" si="2147"/>
        <v>0</v>
      </c>
      <c r="QXN55" s="115">
        <f t="shared" si="2147"/>
        <v>0</v>
      </c>
      <c r="QXO55" s="115">
        <f t="shared" si="2147"/>
        <v>0</v>
      </c>
      <c r="QXP55" s="115">
        <f t="shared" si="2147"/>
        <v>0</v>
      </c>
      <c r="QXQ55" s="115">
        <f t="shared" si="2147"/>
        <v>0</v>
      </c>
      <c r="QXR55" s="115">
        <f t="shared" si="2147"/>
        <v>0</v>
      </c>
      <c r="QXS55" s="115">
        <f t="shared" si="2147"/>
        <v>0</v>
      </c>
      <c r="QXT55" s="115">
        <f t="shared" si="2147"/>
        <v>0</v>
      </c>
      <c r="QXU55" s="115">
        <f t="shared" si="2147"/>
        <v>0</v>
      </c>
      <c r="QXV55" s="95">
        <f t="shared" ref="QXV55:QXV56" si="2148">SUM(QXJ55:QXU55)</f>
        <v>0</v>
      </c>
      <c r="QXW55" s="106" t="s">
        <v>848</v>
      </c>
      <c r="QXX55" s="105">
        <v>9491.7000000000007</v>
      </c>
      <c r="QXY55" s="90">
        <f t="shared" ref="QXY55:QXY56" si="2149">SUM(QXX55/12)</f>
        <v>790.97500000000002</v>
      </c>
      <c r="QXZ55" s="115">
        <v>0</v>
      </c>
      <c r="QYA55" s="115">
        <f t="shared" ref="QYA55:QYK56" si="2150">QXZ55</f>
        <v>0</v>
      </c>
      <c r="QYB55" s="115">
        <f t="shared" si="2150"/>
        <v>0</v>
      </c>
      <c r="QYC55" s="115">
        <f t="shared" si="2150"/>
        <v>0</v>
      </c>
      <c r="QYD55" s="115">
        <f t="shared" si="2150"/>
        <v>0</v>
      </c>
      <c r="QYE55" s="115">
        <f t="shared" si="2150"/>
        <v>0</v>
      </c>
      <c r="QYF55" s="115">
        <f t="shared" si="2150"/>
        <v>0</v>
      </c>
      <c r="QYG55" s="115">
        <f t="shared" si="2150"/>
        <v>0</v>
      </c>
      <c r="QYH55" s="115">
        <f t="shared" si="2150"/>
        <v>0</v>
      </c>
      <c r="QYI55" s="115">
        <f t="shared" si="2150"/>
        <v>0</v>
      </c>
      <c r="QYJ55" s="115">
        <f t="shared" si="2150"/>
        <v>0</v>
      </c>
      <c r="QYK55" s="115">
        <f t="shared" si="2150"/>
        <v>0</v>
      </c>
      <c r="QYL55" s="95">
        <f t="shared" ref="QYL55:QYL56" si="2151">SUM(QXZ55:QYK55)</f>
        <v>0</v>
      </c>
      <c r="QYM55" s="106" t="s">
        <v>848</v>
      </c>
      <c r="QYN55" s="105">
        <v>9491.7000000000007</v>
      </c>
      <c r="QYO55" s="90">
        <f t="shared" ref="QYO55:QYO56" si="2152">SUM(QYN55/12)</f>
        <v>790.97500000000002</v>
      </c>
      <c r="QYP55" s="115">
        <v>0</v>
      </c>
      <c r="QYQ55" s="115">
        <f t="shared" ref="QYQ55:QZA56" si="2153">QYP55</f>
        <v>0</v>
      </c>
      <c r="QYR55" s="115">
        <f t="shared" si="2153"/>
        <v>0</v>
      </c>
      <c r="QYS55" s="115">
        <f t="shared" si="2153"/>
        <v>0</v>
      </c>
      <c r="QYT55" s="115">
        <f t="shared" si="2153"/>
        <v>0</v>
      </c>
      <c r="QYU55" s="115">
        <f t="shared" si="2153"/>
        <v>0</v>
      </c>
      <c r="QYV55" s="115">
        <f t="shared" si="2153"/>
        <v>0</v>
      </c>
      <c r="QYW55" s="115">
        <f t="shared" si="2153"/>
        <v>0</v>
      </c>
      <c r="QYX55" s="115">
        <f t="shared" si="2153"/>
        <v>0</v>
      </c>
      <c r="QYY55" s="115">
        <f t="shared" si="2153"/>
        <v>0</v>
      </c>
      <c r="QYZ55" s="115">
        <f t="shared" si="2153"/>
        <v>0</v>
      </c>
      <c r="QZA55" s="115">
        <f t="shared" si="2153"/>
        <v>0</v>
      </c>
      <c r="QZB55" s="95">
        <f t="shared" ref="QZB55:QZB56" si="2154">SUM(QYP55:QZA55)</f>
        <v>0</v>
      </c>
      <c r="QZC55" s="106" t="s">
        <v>848</v>
      </c>
      <c r="QZD55" s="105">
        <v>9491.7000000000007</v>
      </c>
      <c r="QZE55" s="90">
        <f t="shared" ref="QZE55:QZE56" si="2155">SUM(QZD55/12)</f>
        <v>790.97500000000002</v>
      </c>
      <c r="QZF55" s="115">
        <v>0</v>
      </c>
      <c r="QZG55" s="115">
        <f t="shared" ref="QZG55:QZQ56" si="2156">QZF55</f>
        <v>0</v>
      </c>
      <c r="QZH55" s="115">
        <f t="shared" si="2156"/>
        <v>0</v>
      </c>
      <c r="QZI55" s="115">
        <f t="shared" si="2156"/>
        <v>0</v>
      </c>
      <c r="QZJ55" s="115">
        <f t="shared" si="2156"/>
        <v>0</v>
      </c>
      <c r="QZK55" s="115">
        <f t="shared" si="2156"/>
        <v>0</v>
      </c>
      <c r="QZL55" s="115">
        <f t="shared" si="2156"/>
        <v>0</v>
      </c>
      <c r="QZM55" s="115">
        <f t="shared" si="2156"/>
        <v>0</v>
      </c>
      <c r="QZN55" s="115">
        <f t="shared" si="2156"/>
        <v>0</v>
      </c>
      <c r="QZO55" s="115">
        <f t="shared" si="2156"/>
        <v>0</v>
      </c>
      <c r="QZP55" s="115">
        <f t="shared" si="2156"/>
        <v>0</v>
      </c>
      <c r="QZQ55" s="115">
        <f t="shared" si="2156"/>
        <v>0</v>
      </c>
      <c r="QZR55" s="95">
        <f t="shared" ref="QZR55:QZR56" si="2157">SUM(QZF55:QZQ55)</f>
        <v>0</v>
      </c>
      <c r="QZS55" s="106" t="s">
        <v>848</v>
      </c>
      <c r="QZT55" s="105">
        <v>9491.7000000000007</v>
      </c>
      <c r="QZU55" s="90">
        <f t="shared" ref="QZU55:QZU56" si="2158">SUM(QZT55/12)</f>
        <v>790.97500000000002</v>
      </c>
      <c r="QZV55" s="115">
        <v>0</v>
      </c>
      <c r="QZW55" s="115">
        <f t="shared" ref="QZW55:RAG56" si="2159">QZV55</f>
        <v>0</v>
      </c>
      <c r="QZX55" s="115">
        <f t="shared" si="2159"/>
        <v>0</v>
      </c>
      <c r="QZY55" s="115">
        <f t="shared" si="2159"/>
        <v>0</v>
      </c>
      <c r="QZZ55" s="115">
        <f t="shared" si="2159"/>
        <v>0</v>
      </c>
      <c r="RAA55" s="115">
        <f t="shared" si="2159"/>
        <v>0</v>
      </c>
      <c r="RAB55" s="115">
        <f t="shared" si="2159"/>
        <v>0</v>
      </c>
      <c r="RAC55" s="115">
        <f t="shared" si="2159"/>
        <v>0</v>
      </c>
      <c r="RAD55" s="115">
        <f t="shared" si="2159"/>
        <v>0</v>
      </c>
      <c r="RAE55" s="115">
        <f t="shared" si="2159"/>
        <v>0</v>
      </c>
      <c r="RAF55" s="115">
        <f t="shared" si="2159"/>
        <v>0</v>
      </c>
      <c r="RAG55" s="115">
        <f t="shared" si="2159"/>
        <v>0</v>
      </c>
      <c r="RAH55" s="95">
        <f t="shared" ref="RAH55:RAH56" si="2160">SUM(QZV55:RAG55)</f>
        <v>0</v>
      </c>
      <c r="RAI55" s="106" t="s">
        <v>848</v>
      </c>
      <c r="RAJ55" s="105">
        <v>9491.7000000000007</v>
      </c>
      <c r="RAK55" s="90">
        <f t="shared" ref="RAK55:RAK56" si="2161">SUM(RAJ55/12)</f>
        <v>790.97500000000002</v>
      </c>
      <c r="RAL55" s="115">
        <v>0</v>
      </c>
      <c r="RAM55" s="115">
        <f t="shared" ref="RAM55:RAW56" si="2162">RAL55</f>
        <v>0</v>
      </c>
      <c r="RAN55" s="115">
        <f t="shared" si="2162"/>
        <v>0</v>
      </c>
      <c r="RAO55" s="115">
        <f t="shared" si="2162"/>
        <v>0</v>
      </c>
      <c r="RAP55" s="115">
        <f t="shared" si="2162"/>
        <v>0</v>
      </c>
      <c r="RAQ55" s="115">
        <f t="shared" si="2162"/>
        <v>0</v>
      </c>
      <c r="RAR55" s="115">
        <f t="shared" si="2162"/>
        <v>0</v>
      </c>
      <c r="RAS55" s="115">
        <f t="shared" si="2162"/>
        <v>0</v>
      </c>
      <c r="RAT55" s="115">
        <f t="shared" si="2162"/>
        <v>0</v>
      </c>
      <c r="RAU55" s="115">
        <f t="shared" si="2162"/>
        <v>0</v>
      </c>
      <c r="RAV55" s="115">
        <f t="shared" si="2162"/>
        <v>0</v>
      </c>
      <c r="RAW55" s="115">
        <f t="shared" si="2162"/>
        <v>0</v>
      </c>
      <c r="RAX55" s="95">
        <f t="shared" ref="RAX55:RAX56" si="2163">SUM(RAL55:RAW55)</f>
        <v>0</v>
      </c>
      <c r="RAY55" s="106" t="s">
        <v>848</v>
      </c>
      <c r="RAZ55" s="105">
        <v>9491.7000000000007</v>
      </c>
      <c r="RBA55" s="90">
        <f t="shared" ref="RBA55:RBA56" si="2164">SUM(RAZ55/12)</f>
        <v>790.97500000000002</v>
      </c>
      <c r="RBB55" s="115">
        <v>0</v>
      </c>
      <c r="RBC55" s="115">
        <f t="shared" ref="RBC55:RBM56" si="2165">RBB55</f>
        <v>0</v>
      </c>
      <c r="RBD55" s="115">
        <f t="shared" si="2165"/>
        <v>0</v>
      </c>
      <c r="RBE55" s="115">
        <f t="shared" si="2165"/>
        <v>0</v>
      </c>
      <c r="RBF55" s="115">
        <f t="shared" si="2165"/>
        <v>0</v>
      </c>
      <c r="RBG55" s="115">
        <f t="shared" si="2165"/>
        <v>0</v>
      </c>
      <c r="RBH55" s="115">
        <f t="shared" si="2165"/>
        <v>0</v>
      </c>
      <c r="RBI55" s="115">
        <f t="shared" si="2165"/>
        <v>0</v>
      </c>
      <c r="RBJ55" s="115">
        <f t="shared" si="2165"/>
        <v>0</v>
      </c>
      <c r="RBK55" s="115">
        <f t="shared" si="2165"/>
        <v>0</v>
      </c>
      <c r="RBL55" s="115">
        <f t="shared" si="2165"/>
        <v>0</v>
      </c>
      <c r="RBM55" s="115">
        <f t="shared" si="2165"/>
        <v>0</v>
      </c>
      <c r="RBN55" s="95">
        <f t="shared" ref="RBN55:RBN56" si="2166">SUM(RBB55:RBM55)</f>
        <v>0</v>
      </c>
      <c r="RBO55" s="106" t="s">
        <v>848</v>
      </c>
      <c r="RBP55" s="105">
        <v>9491.7000000000007</v>
      </c>
      <c r="RBQ55" s="90">
        <f t="shared" ref="RBQ55:RBQ56" si="2167">SUM(RBP55/12)</f>
        <v>790.97500000000002</v>
      </c>
      <c r="RBR55" s="115">
        <v>0</v>
      </c>
      <c r="RBS55" s="115">
        <f t="shared" ref="RBS55:RCC56" si="2168">RBR55</f>
        <v>0</v>
      </c>
      <c r="RBT55" s="115">
        <f t="shared" si="2168"/>
        <v>0</v>
      </c>
      <c r="RBU55" s="115">
        <f t="shared" si="2168"/>
        <v>0</v>
      </c>
      <c r="RBV55" s="115">
        <f t="shared" si="2168"/>
        <v>0</v>
      </c>
      <c r="RBW55" s="115">
        <f t="shared" si="2168"/>
        <v>0</v>
      </c>
      <c r="RBX55" s="115">
        <f t="shared" si="2168"/>
        <v>0</v>
      </c>
      <c r="RBY55" s="115">
        <f t="shared" si="2168"/>
        <v>0</v>
      </c>
      <c r="RBZ55" s="115">
        <f t="shared" si="2168"/>
        <v>0</v>
      </c>
      <c r="RCA55" s="115">
        <f t="shared" si="2168"/>
        <v>0</v>
      </c>
      <c r="RCB55" s="115">
        <f t="shared" si="2168"/>
        <v>0</v>
      </c>
      <c r="RCC55" s="115">
        <f t="shared" si="2168"/>
        <v>0</v>
      </c>
      <c r="RCD55" s="95">
        <f t="shared" ref="RCD55:RCD56" si="2169">SUM(RBR55:RCC55)</f>
        <v>0</v>
      </c>
      <c r="RCE55" s="106" t="s">
        <v>848</v>
      </c>
      <c r="RCF55" s="105">
        <v>9491.7000000000007</v>
      </c>
      <c r="RCG55" s="90">
        <f t="shared" ref="RCG55:RCG56" si="2170">SUM(RCF55/12)</f>
        <v>790.97500000000002</v>
      </c>
      <c r="RCH55" s="115">
        <v>0</v>
      </c>
      <c r="RCI55" s="115">
        <f t="shared" ref="RCI55:RCS56" si="2171">RCH55</f>
        <v>0</v>
      </c>
      <c r="RCJ55" s="115">
        <f t="shared" si="2171"/>
        <v>0</v>
      </c>
      <c r="RCK55" s="115">
        <f t="shared" si="2171"/>
        <v>0</v>
      </c>
      <c r="RCL55" s="115">
        <f t="shared" si="2171"/>
        <v>0</v>
      </c>
      <c r="RCM55" s="115">
        <f t="shared" si="2171"/>
        <v>0</v>
      </c>
      <c r="RCN55" s="115">
        <f t="shared" si="2171"/>
        <v>0</v>
      </c>
      <c r="RCO55" s="115">
        <f t="shared" si="2171"/>
        <v>0</v>
      </c>
      <c r="RCP55" s="115">
        <f t="shared" si="2171"/>
        <v>0</v>
      </c>
      <c r="RCQ55" s="115">
        <f t="shared" si="2171"/>
        <v>0</v>
      </c>
      <c r="RCR55" s="115">
        <f t="shared" si="2171"/>
        <v>0</v>
      </c>
      <c r="RCS55" s="115">
        <f t="shared" si="2171"/>
        <v>0</v>
      </c>
      <c r="RCT55" s="95">
        <f t="shared" ref="RCT55:RCT56" si="2172">SUM(RCH55:RCS55)</f>
        <v>0</v>
      </c>
      <c r="RCU55" s="106" t="s">
        <v>848</v>
      </c>
      <c r="RCV55" s="105">
        <v>9491.7000000000007</v>
      </c>
      <c r="RCW55" s="90">
        <f t="shared" ref="RCW55:RCW56" si="2173">SUM(RCV55/12)</f>
        <v>790.97500000000002</v>
      </c>
      <c r="RCX55" s="115">
        <v>0</v>
      </c>
      <c r="RCY55" s="115">
        <f t="shared" ref="RCY55:RDI56" si="2174">RCX55</f>
        <v>0</v>
      </c>
      <c r="RCZ55" s="115">
        <f t="shared" si="2174"/>
        <v>0</v>
      </c>
      <c r="RDA55" s="115">
        <f t="shared" si="2174"/>
        <v>0</v>
      </c>
      <c r="RDB55" s="115">
        <f t="shared" si="2174"/>
        <v>0</v>
      </c>
      <c r="RDC55" s="115">
        <f t="shared" si="2174"/>
        <v>0</v>
      </c>
      <c r="RDD55" s="115">
        <f t="shared" si="2174"/>
        <v>0</v>
      </c>
      <c r="RDE55" s="115">
        <f t="shared" si="2174"/>
        <v>0</v>
      </c>
      <c r="RDF55" s="115">
        <f t="shared" si="2174"/>
        <v>0</v>
      </c>
      <c r="RDG55" s="115">
        <f t="shared" si="2174"/>
        <v>0</v>
      </c>
      <c r="RDH55" s="115">
        <f t="shared" si="2174"/>
        <v>0</v>
      </c>
      <c r="RDI55" s="115">
        <f t="shared" si="2174"/>
        <v>0</v>
      </c>
      <c r="RDJ55" s="95">
        <f t="shared" ref="RDJ55:RDJ56" si="2175">SUM(RCX55:RDI55)</f>
        <v>0</v>
      </c>
      <c r="RDK55" s="106" t="s">
        <v>848</v>
      </c>
      <c r="RDL55" s="105">
        <v>9491.7000000000007</v>
      </c>
      <c r="RDM55" s="90">
        <f t="shared" ref="RDM55:RDM56" si="2176">SUM(RDL55/12)</f>
        <v>790.97500000000002</v>
      </c>
      <c r="RDN55" s="115">
        <v>0</v>
      </c>
      <c r="RDO55" s="115">
        <f t="shared" ref="RDO55:RDY56" si="2177">RDN55</f>
        <v>0</v>
      </c>
      <c r="RDP55" s="115">
        <f t="shared" si="2177"/>
        <v>0</v>
      </c>
      <c r="RDQ55" s="115">
        <f t="shared" si="2177"/>
        <v>0</v>
      </c>
      <c r="RDR55" s="115">
        <f t="shared" si="2177"/>
        <v>0</v>
      </c>
      <c r="RDS55" s="115">
        <f t="shared" si="2177"/>
        <v>0</v>
      </c>
      <c r="RDT55" s="115">
        <f t="shared" si="2177"/>
        <v>0</v>
      </c>
      <c r="RDU55" s="115">
        <f t="shared" si="2177"/>
        <v>0</v>
      </c>
      <c r="RDV55" s="115">
        <f t="shared" si="2177"/>
        <v>0</v>
      </c>
      <c r="RDW55" s="115">
        <f t="shared" si="2177"/>
        <v>0</v>
      </c>
      <c r="RDX55" s="115">
        <f t="shared" si="2177"/>
        <v>0</v>
      </c>
      <c r="RDY55" s="115">
        <f t="shared" si="2177"/>
        <v>0</v>
      </c>
      <c r="RDZ55" s="95">
        <f t="shared" ref="RDZ55:RDZ56" si="2178">SUM(RDN55:RDY55)</f>
        <v>0</v>
      </c>
      <c r="REA55" s="106" t="s">
        <v>848</v>
      </c>
      <c r="REB55" s="105">
        <v>9491.7000000000007</v>
      </c>
      <c r="REC55" s="90">
        <f t="shared" ref="REC55:REC56" si="2179">SUM(REB55/12)</f>
        <v>790.97500000000002</v>
      </c>
      <c r="RED55" s="115">
        <v>0</v>
      </c>
      <c r="REE55" s="115">
        <f t="shared" ref="REE55:REO56" si="2180">RED55</f>
        <v>0</v>
      </c>
      <c r="REF55" s="115">
        <f t="shared" si="2180"/>
        <v>0</v>
      </c>
      <c r="REG55" s="115">
        <f t="shared" si="2180"/>
        <v>0</v>
      </c>
      <c r="REH55" s="115">
        <f t="shared" si="2180"/>
        <v>0</v>
      </c>
      <c r="REI55" s="115">
        <f t="shared" si="2180"/>
        <v>0</v>
      </c>
      <c r="REJ55" s="115">
        <f t="shared" si="2180"/>
        <v>0</v>
      </c>
      <c r="REK55" s="115">
        <f t="shared" si="2180"/>
        <v>0</v>
      </c>
      <c r="REL55" s="115">
        <f t="shared" si="2180"/>
        <v>0</v>
      </c>
      <c r="REM55" s="115">
        <f t="shared" si="2180"/>
        <v>0</v>
      </c>
      <c r="REN55" s="115">
        <f t="shared" si="2180"/>
        <v>0</v>
      </c>
      <c r="REO55" s="115">
        <f t="shared" si="2180"/>
        <v>0</v>
      </c>
      <c r="REP55" s="95">
        <f t="shared" ref="REP55:REP56" si="2181">SUM(RED55:REO55)</f>
        <v>0</v>
      </c>
      <c r="REQ55" s="106" t="s">
        <v>848</v>
      </c>
      <c r="RER55" s="105">
        <v>9491.7000000000007</v>
      </c>
      <c r="RES55" s="90">
        <f t="shared" ref="RES55:RES56" si="2182">SUM(RER55/12)</f>
        <v>790.97500000000002</v>
      </c>
      <c r="RET55" s="115">
        <v>0</v>
      </c>
      <c r="REU55" s="115">
        <f t="shared" ref="REU55:RFE56" si="2183">RET55</f>
        <v>0</v>
      </c>
      <c r="REV55" s="115">
        <f t="shared" si="2183"/>
        <v>0</v>
      </c>
      <c r="REW55" s="115">
        <f t="shared" si="2183"/>
        <v>0</v>
      </c>
      <c r="REX55" s="115">
        <f t="shared" si="2183"/>
        <v>0</v>
      </c>
      <c r="REY55" s="115">
        <f t="shared" si="2183"/>
        <v>0</v>
      </c>
      <c r="REZ55" s="115">
        <f t="shared" si="2183"/>
        <v>0</v>
      </c>
      <c r="RFA55" s="115">
        <f t="shared" si="2183"/>
        <v>0</v>
      </c>
      <c r="RFB55" s="115">
        <f t="shared" si="2183"/>
        <v>0</v>
      </c>
      <c r="RFC55" s="115">
        <f t="shared" si="2183"/>
        <v>0</v>
      </c>
      <c r="RFD55" s="115">
        <f t="shared" si="2183"/>
        <v>0</v>
      </c>
      <c r="RFE55" s="115">
        <f t="shared" si="2183"/>
        <v>0</v>
      </c>
      <c r="RFF55" s="95">
        <f t="shared" ref="RFF55:RFF56" si="2184">SUM(RET55:RFE55)</f>
        <v>0</v>
      </c>
      <c r="RFG55" s="106" t="s">
        <v>848</v>
      </c>
      <c r="RFH55" s="105">
        <v>9491.7000000000007</v>
      </c>
      <c r="RFI55" s="90">
        <f t="shared" ref="RFI55:RFI56" si="2185">SUM(RFH55/12)</f>
        <v>790.97500000000002</v>
      </c>
      <c r="RFJ55" s="115">
        <v>0</v>
      </c>
      <c r="RFK55" s="115">
        <f t="shared" ref="RFK55:RFU56" si="2186">RFJ55</f>
        <v>0</v>
      </c>
      <c r="RFL55" s="115">
        <f t="shared" si="2186"/>
        <v>0</v>
      </c>
      <c r="RFM55" s="115">
        <f t="shared" si="2186"/>
        <v>0</v>
      </c>
      <c r="RFN55" s="115">
        <f t="shared" si="2186"/>
        <v>0</v>
      </c>
      <c r="RFO55" s="115">
        <f t="shared" si="2186"/>
        <v>0</v>
      </c>
      <c r="RFP55" s="115">
        <f t="shared" si="2186"/>
        <v>0</v>
      </c>
      <c r="RFQ55" s="115">
        <f t="shared" si="2186"/>
        <v>0</v>
      </c>
      <c r="RFR55" s="115">
        <f t="shared" si="2186"/>
        <v>0</v>
      </c>
      <c r="RFS55" s="115">
        <f t="shared" si="2186"/>
        <v>0</v>
      </c>
      <c r="RFT55" s="115">
        <f t="shared" si="2186"/>
        <v>0</v>
      </c>
      <c r="RFU55" s="115">
        <f t="shared" si="2186"/>
        <v>0</v>
      </c>
      <c r="RFV55" s="95">
        <f t="shared" ref="RFV55:RFV56" si="2187">SUM(RFJ55:RFU55)</f>
        <v>0</v>
      </c>
      <c r="RFW55" s="106" t="s">
        <v>848</v>
      </c>
      <c r="RFX55" s="105">
        <v>9491.7000000000007</v>
      </c>
      <c r="RFY55" s="90">
        <f t="shared" ref="RFY55:RFY56" si="2188">SUM(RFX55/12)</f>
        <v>790.97500000000002</v>
      </c>
      <c r="RFZ55" s="115">
        <v>0</v>
      </c>
      <c r="RGA55" s="115">
        <f t="shared" ref="RGA55:RGK56" si="2189">RFZ55</f>
        <v>0</v>
      </c>
      <c r="RGB55" s="115">
        <f t="shared" si="2189"/>
        <v>0</v>
      </c>
      <c r="RGC55" s="115">
        <f t="shared" si="2189"/>
        <v>0</v>
      </c>
      <c r="RGD55" s="115">
        <f t="shared" si="2189"/>
        <v>0</v>
      </c>
      <c r="RGE55" s="115">
        <f t="shared" si="2189"/>
        <v>0</v>
      </c>
      <c r="RGF55" s="115">
        <f t="shared" si="2189"/>
        <v>0</v>
      </c>
      <c r="RGG55" s="115">
        <f t="shared" si="2189"/>
        <v>0</v>
      </c>
      <c r="RGH55" s="115">
        <f t="shared" si="2189"/>
        <v>0</v>
      </c>
      <c r="RGI55" s="115">
        <f t="shared" si="2189"/>
        <v>0</v>
      </c>
      <c r="RGJ55" s="115">
        <f t="shared" si="2189"/>
        <v>0</v>
      </c>
      <c r="RGK55" s="115">
        <f t="shared" si="2189"/>
        <v>0</v>
      </c>
      <c r="RGL55" s="95">
        <f t="shared" ref="RGL55:RGL56" si="2190">SUM(RFZ55:RGK55)</f>
        <v>0</v>
      </c>
      <c r="RGM55" s="106" t="s">
        <v>848</v>
      </c>
      <c r="RGN55" s="105">
        <v>9491.7000000000007</v>
      </c>
      <c r="RGO55" s="90">
        <f t="shared" ref="RGO55:RGO56" si="2191">SUM(RGN55/12)</f>
        <v>790.97500000000002</v>
      </c>
      <c r="RGP55" s="115">
        <v>0</v>
      </c>
      <c r="RGQ55" s="115">
        <f t="shared" ref="RGQ55:RHA56" si="2192">RGP55</f>
        <v>0</v>
      </c>
      <c r="RGR55" s="115">
        <f t="shared" si="2192"/>
        <v>0</v>
      </c>
      <c r="RGS55" s="115">
        <f t="shared" si="2192"/>
        <v>0</v>
      </c>
      <c r="RGT55" s="115">
        <f t="shared" si="2192"/>
        <v>0</v>
      </c>
      <c r="RGU55" s="115">
        <f t="shared" si="2192"/>
        <v>0</v>
      </c>
      <c r="RGV55" s="115">
        <f t="shared" si="2192"/>
        <v>0</v>
      </c>
      <c r="RGW55" s="115">
        <f t="shared" si="2192"/>
        <v>0</v>
      </c>
      <c r="RGX55" s="115">
        <f t="shared" si="2192"/>
        <v>0</v>
      </c>
      <c r="RGY55" s="115">
        <f t="shared" si="2192"/>
        <v>0</v>
      </c>
      <c r="RGZ55" s="115">
        <f t="shared" si="2192"/>
        <v>0</v>
      </c>
      <c r="RHA55" s="115">
        <f t="shared" si="2192"/>
        <v>0</v>
      </c>
      <c r="RHB55" s="95">
        <f t="shared" ref="RHB55:RHB56" si="2193">SUM(RGP55:RHA55)</f>
        <v>0</v>
      </c>
      <c r="RHC55" s="106" t="s">
        <v>848</v>
      </c>
      <c r="RHD55" s="105">
        <v>9491.7000000000007</v>
      </c>
      <c r="RHE55" s="90">
        <f t="shared" ref="RHE55:RHE56" si="2194">SUM(RHD55/12)</f>
        <v>790.97500000000002</v>
      </c>
      <c r="RHF55" s="115">
        <v>0</v>
      </c>
      <c r="RHG55" s="115">
        <f t="shared" ref="RHG55:RHQ56" si="2195">RHF55</f>
        <v>0</v>
      </c>
      <c r="RHH55" s="115">
        <f t="shared" si="2195"/>
        <v>0</v>
      </c>
      <c r="RHI55" s="115">
        <f t="shared" si="2195"/>
        <v>0</v>
      </c>
      <c r="RHJ55" s="115">
        <f t="shared" si="2195"/>
        <v>0</v>
      </c>
      <c r="RHK55" s="115">
        <f t="shared" si="2195"/>
        <v>0</v>
      </c>
      <c r="RHL55" s="115">
        <f t="shared" si="2195"/>
        <v>0</v>
      </c>
      <c r="RHM55" s="115">
        <f t="shared" si="2195"/>
        <v>0</v>
      </c>
      <c r="RHN55" s="115">
        <f t="shared" si="2195"/>
        <v>0</v>
      </c>
      <c r="RHO55" s="115">
        <f t="shared" si="2195"/>
        <v>0</v>
      </c>
      <c r="RHP55" s="115">
        <f t="shared" si="2195"/>
        <v>0</v>
      </c>
      <c r="RHQ55" s="115">
        <f t="shared" si="2195"/>
        <v>0</v>
      </c>
      <c r="RHR55" s="95">
        <f t="shared" ref="RHR55:RHR56" si="2196">SUM(RHF55:RHQ55)</f>
        <v>0</v>
      </c>
      <c r="RHS55" s="106" t="s">
        <v>848</v>
      </c>
      <c r="RHT55" s="105">
        <v>9491.7000000000007</v>
      </c>
      <c r="RHU55" s="90">
        <f t="shared" ref="RHU55:RHU56" si="2197">SUM(RHT55/12)</f>
        <v>790.97500000000002</v>
      </c>
      <c r="RHV55" s="115">
        <v>0</v>
      </c>
      <c r="RHW55" s="115">
        <f t="shared" ref="RHW55:RIG56" si="2198">RHV55</f>
        <v>0</v>
      </c>
      <c r="RHX55" s="115">
        <f t="shared" si="2198"/>
        <v>0</v>
      </c>
      <c r="RHY55" s="115">
        <f t="shared" si="2198"/>
        <v>0</v>
      </c>
      <c r="RHZ55" s="115">
        <f t="shared" si="2198"/>
        <v>0</v>
      </c>
      <c r="RIA55" s="115">
        <f t="shared" si="2198"/>
        <v>0</v>
      </c>
      <c r="RIB55" s="115">
        <f t="shared" si="2198"/>
        <v>0</v>
      </c>
      <c r="RIC55" s="115">
        <f t="shared" si="2198"/>
        <v>0</v>
      </c>
      <c r="RID55" s="115">
        <f t="shared" si="2198"/>
        <v>0</v>
      </c>
      <c r="RIE55" s="115">
        <f t="shared" si="2198"/>
        <v>0</v>
      </c>
      <c r="RIF55" s="115">
        <f t="shared" si="2198"/>
        <v>0</v>
      </c>
      <c r="RIG55" s="115">
        <f t="shared" si="2198"/>
        <v>0</v>
      </c>
      <c r="RIH55" s="95">
        <f t="shared" ref="RIH55:RIH56" si="2199">SUM(RHV55:RIG55)</f>
        <v>0</v>
      </c>
      <c r="RII55" s="106" t="s">
        <v>848</v>
      </c>
      <c r="RIJ55" s="105">
        <v>9491.7000000000007</v>
      </c>
      <c r="RIK55" s="90">
        <f t="shared" ref="RIK55:RIK56" si="2200">SUM(RIJ55/12)</f>
        <v>790.97500000000002</v>
      </c>
      <c r="RIL55" s="115">
        <v>0</v>
      </c>
      <c r="RIM55" s="115">
        <f t="shared" ref="RIM55:RIW56" si="2201">RIL55</f>
        <v>0</v>
      </c>
      <c r="RIN55" s="115">
        <f t="shared" si="2201"/>
        <v>0</v>
      </c>
      <c r="RIO55" s="115">
        <f t="shared" si="2201"/>
        <v>0</v>
      </c>
      <c r="RIP55" s="115">
        <f t="shared" si="2201"/>
        <v>0</v>
      </c>
      <c r="RIQ55" s="115">
        <f t="shared" si="2201"/>
        <v>0</v>
      </c>
      <c r="RIR55" s="115">
        <f t="shared" si="2201"/>
        <v>0</v>
      </c>
      <c r="RIS55" s="115">
        <f t="shared" si="2201"/>
        <v>0</v>
      </c>
      <c r="RIT55" s="115">
        <f t="shared" si="2201"/>
        <v>0</v>
      </c>
      <c r="RIU55" s="115">
        <f t="shared" si="2201"/>
        <v>0</v>
      </c>
      <c r="RIV55" s="115">
        <f t="shared" si="2201"/>
        <v>0</v>
      </c>
      <c r="RIW55" s="115">
        <f t="shared" si="2201"/>
        <v>0</v>
      </c>
      <c r="RIX55" s="95">
        <f t="shared" ref="RIX55:RIX56" si="2202">SUM(RIL55:RIW55)</f>
        <v>0</v>
      </c>
      <c r="RIY55" s="106" t="s">
        <v>848</v>
      </c>
      <c r="RIZ55" s="105">
        <v>9491.7000000000007</v>
      </c>
      <c r="RJA55" s="90">
        <f t="shared" ref="RJA55:RJA56" si="2203">SUM(RIZ55/12)</f>
        <v>790.97500000000002</v>
      </c>
      <c r="RJB55" s="115">
        <v>0</v>
      </c>
      <c r="RJC55" s="115">
        <f t="shared" ref="RJC55:RJM56" si="2204">RJB55</f>
        <v>0</v>
      </c>
      <c r="RJD55" s="115">
        <f t="shared" si="2204"/>
        <v>0</v>
      </c>
      <c r="RJE55" s="115">
        <f t="shared" si="2204"/>
        <v>0</v>
      </c>
      <c r="RJF55" s="115">
        <f t="shared" si="2204"/>
        <v>0</v>
      </c>
      <c r="RJG55" s="115">
        <f t="shared" si="2204"/>
        <v>0</v>
      </c>
      <c r="RJH55" s="115">
        <f t="shared" si="2204"/>
        <v>0</v>
      </c>
      <c r="RJI55" s="115">
        <f t="shared" si="2204"/>
        <v>0</v>
      </c>
      <c r="RJJ55" s="115">
        <f t="shared" si="2204"/>
        <v>0</v>
      </c>
      <c r="RJK55" s="115">
        <f t="shared" si="2204"/>
        <v>0</v>
      </c>
      <c r="RJL55" s="115">
        <f t="shared" si="2204"/>
        <v>0</v>
      </c>
      <c r="RJM55" s="115">
        <f t="shared" si="2204"/>
        <v>0</v>
      </c>
      <c r="RJN55" s="95">
        <f t="shared" ref="RJN55:RJN56" si="2205">SUM(RJB55:RJM55)</f>
        <v>0</v>
      </c>
      <c r="RJO55" s="106" t="s">
        <v>848</v>
      </c>
      <c r="RJP55" s="105">
        <v>9491.7000000000007</v>
      </c>
      <c r="RJQ55" s="90">
        <f t="shared" ref="RJQ55:RJQ56" si="2206">SUM(RJP55/12)</f>
        <v>790.97500000000002</v>
      </c>
      <c r="RJR55" s="115">
        <v>0</v>
      </c>
      <c r="RJS55" s="115">
        <f t="shared" ref="RJS55:RKC56" si="2207">RJR55</f>
        <v>0</v>
      </c>
      <c r="RJT55" s="115">
        <f t="shared" si="2207"/>
        <v>0</v>
      </c>
      <c r="RJU55" s="115">
        <f t="shared" si="2207"/>
        <v>0</v>
      </c>
      <c r="RJV55" s="115">
        <f t="shared" si="2207"/>
        <v>0</v>
      </c>
      <c r="RJW55" s="115">
        <f t="shared" si="2207"/>
        <v>0</v>
      </c>
      <c r="RJX55" s="115">
        <f t="shared" si="2207"/>
        <v>0</v>
      </c>
      <c r="RJY55" s="115">
        <f t="shared" si="2207"/>
        <v>0</v>
      </c>
      <c r="RJZ55" s="115">
        <f t="shared" si="2207"/>
        <v>0</v>
      </c>
      <c r="RKA55" s="115">
        <f t="shared" si="2207"/>
        <v>0</v>
      </c>
      <c r="RKB55" s="115">
        <f t="shared" si="2207"/>
        <v>0</v>
      </c>
      <c r="RKC55" s="115">
        <f t="shared" si="2207"/>
        <v>0</v>
      </c>
      <c r="RKD55" s="95">
        <f t="shared" ref="RKD55:RKD56" si="2208">SUM(RJR55:RKC55)</f>
        <v>0</v>
      </c>
      <c r="RKE55" s="106" t="s">
        <v>848</v>
      </c>
      <c r="RKF55" s="105">
        <v>9491.7000000000007</v>
      </c>
      <c r="RKG55" s="90">
        <f t="shared" ref="RKG55:RKG56" si="2209">SUM(RKF55/12)</f>
        <v>790.97500000000002</v>
      </c>
      <c r="RKH55" s="115">
        <v>0</v>
      </c>
      <c r="RKI55" s="115">
        <f t="shared" ref="RKI55:RKS56" si="2210">RKH55</f>
        <v>0</v>
      </c>
      <c r="RKJ55" s="115">
        <f t="shared" si="2210"/>
        <v>0</v>
      </c>
      <c r="RKK55" s="115">
        <f t="shared" si="2210"/>
        <v>0</v>
      </c>
      <c r="RKL55" s="115">
        <f t="shared" si="2210"/>
        <v>0</v>
      </c>
      <c r="RKM55" s="115">
        <f t="shared" si="2210"/>
        <v>0</v>
      </c>
      <c r="RKN55" s="115">
        <f t="shared" si="2210"/>
        <v>0</v>
      </c>
      <c r="RKO55" s="115">
        <f t="shared" si="2210"/>
        <v>0</v>
      </c>
      <c r="RKP55" s="115">
        <f t="shared" si="2210"/>
        <v>0</v>
      </c>
      <c r="RKQ55" s="115">
        <f t="shared" si="2210"/>
        <v>0</v>
      </c>
      <c r="RKR55" s="115">
        <f t="shared" si="2210"/>
        <v>0</v>
      </c>
      <c r="RKS55" s="115">
        <f t="shared" si="2210"/>
        <v>0</v>
      </c>
      <c r="RKT55" s="95">
        <f t="shared" ref="RKT55:RKT56" si="2211">SUM(RKH55:RKS55)</f>
        <v>0</v>
      </c>
      <c r="RKU55" s="106" t="s">
        <v>848</v>
      </c>
      <c r="RKV55" s="105">
        <v>9491.7000000000007</v>
      </c>
      <c r="RKW55" s="90">
        <f t="shared" ref="RKW55:RKW56" si="2212">SUM(RKV55/12)</f>
        <v>790.97500000000002</v>
      </c>
      <c r="RKX55" s="115">
        <v>0</v>
      </c>
      <c r="RKY55" s="115">
        <f t="shared" ref="RKY55:RLI56" si="2213">RKX55</f>
        <v>0</v>
      </c>
      <c r="RKZ55" s="115">
        <f t="shared" si="2213"/>
        <v>0</v>
      </c>
      <c r="RLA55" s="115">
        <f t="shared" si="2213"/>
        <v>0</v>
      </c>
      <c r="RLB55" s="115">
        <f t="shared" si="2213"/>
        <v>0</v>
      </c>
      <c r="RLC55" s="115">
        <f t="shared" si="2213"/>
        <v>0</v>
      </c>
      <c r="RLD55" s="115">
        <f t="shared" si="2213"/>
        <v>0</v>
      </c>
      <c r="RLE55" s="115">
        <f t="shared" si="2213"/>
        <v>0</v>
      </c>
      <c r="RLF55" s="115">
        <f t="shared" si="2213"/>
        <v>0</v>
      </c>
      <c r="RLG55" s="115">
        <f t="shared" si="2213"/>
        <v>0</v>
      </c>
      <c r="RLH55" s="115">
        <f t="shared" si="2213"/>
        <v>0</v>
      </c>
      <c r="RLI55" s="115">
        <f t="shared" si="2213"/>
        <v>0</v>
      </c>
      <c r="RLJ55" s="95">
        <f t="shared" ref="RLJ55:RLJ56" si="2214">SUM(RKX55:RLI55)</f>
        <v>0</v>
      </c>
      <c r="RLK55" s="106" t="s">
        <v>848</v>
      </c>
      <c r="RLL55" s="105">
        <v>9491.7000000000007</v>
      </c>
      <c r="RLM55" s="90">
        <f t="shared" ref="RLM55:RLM56" si="2215">SUM(RLL55/12)</f>
        <v>790.97500000000002</v>
      </c>
      <c r="RLN55" s="115">
        <v>0</v>
      </c>
      <c r="RLO55" s="115">
        <f t="shared" ref="RLO55:RLY56" si="2216">RLN55</f>
        <v>0</v>
      </c>
      <c r="RLP55" s="115">
        <f t="shared" si="2216"/>
        <v>0</v>
      </c>
      <c r="RLQ55" s="115">
        <f t="shared" si="2216"/>
        <v>0</v>
      </c>
      <c r="RLR55" s="115">
        <f t="shared" si="2216"/>
        <v>0</v>
      </c>
      <c r="RLS55" s="115">
        <f t="shared" si="2216"/>
        <v>0</v>
      </c>
      <c r="RLT55" s="115">
        <f t="shared" si="2216"/>
        <v>0</v>
      </c>
      <c r="RLU55" s="115">
        <f t="shared" si="2216"/>
        <v>0</v>
      </c>
      <c r="RLV55" s="115">
        <f t="shared" si="2216"/>
        <v>0</v>
      </c>
      <c r="RLW55" s="115">
        <f t="shared" si="2216"/>
        <v>0</v>
      </c>
      <c r="RLX55" s="115">
        <f t="shared" si="2216"/>
        <v>0</v>
      </c>
      <c r="RLY55" s="115">
        <f t="shared" si="2216"/>
        <v>0</v>
      </c>
      <c r="RLZ55" s="95">
        <f t="shared" ref="RLZ55:RLZ56" si="2217">SUM(RLN55:RLY55)</f>
        <v>0</v>
      </c>
      <c r="RMA55" s="106" t="s">
        <v>848</v>
      </c>
      <c r="RMB55" s="105">
        <v>9491.7000000000007</v>
      </c>
      <c r="RMC55" s="90">
        <f t="shared" ref="RMC55:RMC56" si="2218">SUM(RMB55/12)</f>
        <v>790.97500000000002</v>
      </c>
      <c r="RMD55" s="115">
        <v>0</v>
      </c>
      <c r="RME55" s="115">
        <f t="shared" ref="RME55:RMO56" si="2219">RMD55</f>
        <v>0</v>
      </c>
      <c r="RMF55" s="115">
        <f t="shared" si="2219"/>
        <v>0</v>
      </c>
      <c r="RMG55" s="115">
        <f t="shared" si="2219"/>
        <v>0</v>
      </c>
      <c r="RMH55" s="115">
        <f t="shared" si="2219"/>
        <v>0</v>
      </c>
      <c r="RMI55" s="115">
        <f t="shared" si="2219"/>
        <v>0</v>
      </c>
      <c r="RMJ55" s="115">
        <f t="shared" si="2219"/>
        <v>0</v>
      </c>
      <c r="RMK55" s="115">
        <f t="shared" si="2219"/>
        <v>0</v>
      </c>
      <c r="RML55" s="115">
        <f t="shared" si="2219"/>
        <v>0</v>
      </c>
      <c r="RMM55" s="115">
        <f t="shared" si="2219"/>
        <v>0</v>
      </c>
      <c r="RMN55" s="115">
        <f t="shared" si="2219"/>
        <v>0</v>
      </c>
      <c r="RMO55" s="115">
        <f t="shared" si="2219"/>
        <v>0</v>
      </c>
      <c r="RMP55" s="95">
        <f t="shared" ref="RMP55:RMP56" si="2220">SUM(RMD55:RMO55)</f>
        <v>0</v>
      </c>
      <c r="RMQ55" s="106" t="s">
        <v>848</v>
      </c>
      <c r="RMR55" s="105">
        <v>9491.7000000000007</v>
      </c>
      <c r="RMS55" s="90">
        <f t="shared" ref="RMS55:RMS56" si="2221">SUM(RMR55/12)</f>
        <v>790.97500000000002</v>
      </c>
      <c r="RMT55" s="115">
        <v>0</v>
      </c>
      <c r="RMU55" s="115">
        <f t="shared" ref="RMU55:RNE56" si="2222">RMT55</f>
        <v>0</v>
      </c>
      <c r="RMV55" s="115">
        <f t="shared" si="2222"/>
        <v>0</v>
      </c>
      <c r="RMW55" s="115">
        <f t="shared" si="2222"/>
        <v>0</v>
      </c>
      <c r="RMX55" s="115">
        <f t="shared" si="2222"/>
        <v>0</v>
      </c>
      <c r="RMY55" s="115">
        <f t="shared" si="2222"/>
        <v>0</v>
      </c>
      <c r="RMZ55" s="115">
        <f t="shared" si="2222"/>
        <v>0</v>
      </c>
      <c r="RNA55" s="115">
        <f t="shared" si="2222"/>
        <v>0</v>
      </c>
      <c r="RNB55" s="115">
        <f t="shared" si="2222"/>
        <v>0</v>
      </c>
      <c r="RNC55" s="115">
        <f t="shared" si="2222"/>
        <v>0</v>
      </c>
      <c r="RND55" s="115">
        <f t="shared" si="2222"/>
        <v>0</v>
      </c>
      <c r="RNE55" s="115">
        <f t="shared" si="2222"/>
        <v>0</v>
      </c>
      <c r="RNF55" s="95">
        <f t="shared" ref="RNF55:RNF56" si="2223">SUM(RMT55:RNE55)</f>
        <v>0</v>
      </c>
      <c r="RNG55" s="106" t="s">
        <v>848</v>
      </c>
      <c r="RNH55" s="105">
        <v>9491.7000000000007</v>
      </c>
      <c r="RNI55" s="90">
        <f t="shared" ref="RNI55:RNI56" si="2224">SUM(RNH55/12)</f>
        <v>790.97500000000002</v>
      </c>
      <c r="RNJ55" s="115">
        <v>0</v>
      </c>
      <c r="RNK55" s="115">
        <f t="shared" ref="RNK55:RNU56" si="2225">RNJ55</f>
        <v>0</v>
      </c>
      <c r="RNL55" s="115">
        <f t="shared" si="2225"/>
        <v>0</v>
      </c>
      <c r="RNM55" s="115">
        <f t="shared" si="2225"/>
        <v>0</v>
      </c>
      <c r="RNN55" s="115">
        <f t="shared" si="2225"/>
        <v>0</v>
      </c>
      <c r="RNO55" s="115">
        <f t="shared" si="2225"/>
        <v>0</v>
      </c>
      <c r="RNP55" s="115">
        <f t="shared" si="2225"/>
        <v>0</v>
      </c>
      <c r="RNQ55" s="115">
        <f t="shared" si="2225"/>
        <v>0</v>
      </c>
      <c r="RNR55" s="115">
        <f t="shared" si="2225"/>
        <v>0</v>
      </c>
      <c r="RNS55" s="115">
        <f t="shared" si="2225"/>
        <v>0</v>
      </c>
      <c r="RNT55" s="115">
        <f t="shared" si="2225"/>
        <v>0</v>
      </c>
      <c r="RNU55" s="115">
        <f t="shared" si="2225"/>
        <v>0</v>
      </c>
      <c r="RNV55" s="95">
        <f t="shared" ref="RNV55:RNV56" si="2226">SUM(RNJ55:RNU55)</f>
        <v>0</v>
      </c>
      <c r="RNW55" s="106" t="s">
        <v>848</v>
      </c>
      <c r="RNX55" s="105">
        <v>9491.7000000000007</v>
      </c>
      <c r="RNY55" s="90">
        <f t="shared" ref="RNY55:RNY56" si="2227">SUM(RNX55/12)</f>
        <v>790.97500000000002</v>
      </c>
      <c r="RNZ55" s="115">
        <v>0</v>
      </c>
      <c r="ROA55" s="115">
        <f t="shared" ref="ROA55:ROK56" si="2228">RNZ55</f>
        <v>0</v>
      </c>
      <c r="ROB55" s="115">
        <f t="shared" si="2228"/>
        <v>0</v>
      </c>
      <c r="ROC55" s="115">
        <f t="shared" si="2228"/>
        <v>0</v>
      </c>
      <c r="ROD55" s="115">
        <f t="shared" si="2228"/>
        <v>0</v>
      </c>
      <c r="ROE55" s="115">
        <f t="shared" si="2228"/>
        <v>0</v>
      </c>
      <c r="ROF55" s="115">
        <f t="shared" si="2228"/>
        <v>0</v>
      </c>
      <c r="ROG55" s="115">
        <f t="shared" si="2228"/>
        <v>0</v>
      </c>
      <c r="ROH55" s="115">
        <f t="shared" si="2228"/>
        <v>0</v>
      </c>
      <c r="ROI55" s="115">
        <f t="shared" si="2228"/>
        <v>0</v>
      </c>
      <c r="ROJ55" s="115">
        <f t="shared" si="2228"/>
        <v>0</v>
      </c>
      <c r="ROK55" s="115">
        <f t="shared" si="2228"/>
        <v>0</v>
      </c>
      <c r="ROL55" s="95">
        <f t="shared" ref="ROL55:ROL56" si="2229">SUM(RNZ55:ROK55)</f>
        <v>0</v>
      </c>
      <c r="ROM55" s="106" t="s">
        <v>848</v>
      </c>
      <c r="RON55" s="105">
        <v>9491.7000000000007</v>
      </c>
      <c r="ROO55" s="90">
        <f t="shared" ref="ROO55:ROO56" si="2230">SUM(RON55/12)</f>
        <v>790.97500000000002</v>
      </c>
      <c r="ROP55" s="115">
        <v>0</v>
      </c>
      <c r="ROQ55" s="115">
        <f t="shared" ref="ROQ55:RPA56" si="2231">ROP55</f>
        <v>0</v>
      </c>
      <c r="ROR55" s="115">
        <f t="shared" si="2231"/>
        <v>0</v>
      </c>
      <c r="ROS55" s="115">
        <f t="shared" si="2231"/>
        <v>0</v>
      </c>
      <c r="ROT55" s="115">
        <f t="shared" si="2231"/>
        <v>0</v>
      </c>
      <c r="ROU55" s="115">
        <f t="shared" si="2231"/>
        <v>0</v>
      </c>
      <c r="ROV55" s="115">
        <f t="shared" si="2231"/>
        <v>0</v>
      </c>
      <c r="ROW55" s="115">
        <f t="shared" si="2231"/>
        <v>0</v>
      </c>
      <c r="ROX55" s="115">
        <f t="shared" si="2231"/>
        <v>0</v>
      </c>
      <c r="ROY55" s="115">
        <f t="shared" si="2231"/>
        <v>0</v>
      </c>
      <c r="ROZ55" s="115">
        <f t="shared" si="2231"/>
        <v>0</v>
      </c>
      <c r="RPA55" s="115">
        <f t="shared" si="2231"/>
        <v>0</v>
      </c>
      <c r="RPB55" s="95">
        <f t="shared" ref="RPB55:RPB56" si="2232">SUM(ROP55:RPA55)</f>
        <v>0</v>
      </c>
      <c r="RPC55" s="106" t="s">
        <v>848</v>
      </c>
      <c r="RPD55" s="105">
        <v>9491.7000000000007</v>
      </c>
      <c r="RPE55" s="90">
        <f t="shared" ref="RPE55:RPE56" si="2233">SUM(RPD55/12)</f>
        <v>790.97500000000002</v>
      </c>
      <c r="RPF55" s="115">
        <v>0</v>
      </c>
      <c r="RPG55" s="115">
        <f t="shared" ref="RPG55:RPQ56" si="2234">RPF55</f>
        <v>0</v>
      </c>
      <c r="RPH55" s="115">
        <f t="shared" si="2234"/>
        <v>0</v>
      </c>
      <c r="RPI55" s="115">
        <f t="shared" si="2234"/>
        <v>0</v>
      </c>
      <c r="RPJ55" s="115">
        <f t="shared" si="2234"/>
        <v>0</v>
      </c>
      <c r="RPK55" s="115">
        <f t="shared" si="2234"/>
        <v>0</v>
      </c>
      <c r="RPL55" s="115">
        <f t="shared" si="2234"/>
        <v>0</v>
      </c>
      <c r="RPM55" s="115">
        <f t="shared" si="2234"/>
        <v>0</v>
      </c>
      <c r="RPN55" s="115">
        <f t="shared" si="2234"/>
        <v>0</v>
      </c>
      <c r="RPO55" s="115">
        <f t="shared" si="2234"/>
        <v>0</v>
      </c>
      <c r="RPP55" s="115">
        <f t="shared" si="2234"/>
        <v>0</v>
      </c>
      <c r="RPQ55" s="115">
        <f t="shared" si="2234"/>
        <v>0</v>
      </c>
      <c r="RPR55" s="95">
        <f t="shared" ref="RPR55:RPR56" si="2235">SUM(RPF55:RPQ55)</f>
        <v>0</v>
      </c>
      <c r="RPS55" s="106" t="s">
        <v>848</v>
      </c>
      <c r="RPT55" s="105">
        <v>9491.7000000000007</v>
      </c>
      <c r="RPU55" s="90">
        <f t="shared" ref="RPU55:RPU56" si="2236">SUM(RPT55/12)</f>
        <v>790.97500000000002</v>
      </c>
      <c r="RPV55" s="115">
        <v>0</v>
      </c>
      <c r="RPW55" s="115">
        <f t="shared" ref="RPW55:RQG56" si="2237">RPV55</f>
        <v>0</v>
      </c>
      <c r="RPX55" s="115">
        <f t="shared" si="2237"/>
        <v>0</v>
      </c>
      <c r="RPY55" s="115">
        <f t="shared" si="2237"/>
        <v>0</v>
      </c>
      <c r="RPZ55" s="115">
        <f t="shared" si="2237"/>
        <v>0</v>
      </c>
      <c r="RQA55" s="115">
        <f t="shared" si="2237"/>
        <v>0</v>
      </c>
      <c r="RQB55" s="115">
        <f t="shared" si="2237"/>
        <v>0</v>
      </c>
      <c r="RQC55" s="115">
        <f t="shared" si="2237"/>
        <v>0</v>
      </c>
      <c r="RQD55" s="115">
        <f t="shared" si="2237"/>
        <v>0</v>
      </c>
      <c r="RQE55" s="115">
        <f t="shared" si="2237"/>
        <v>0</v>
      </c>
      <c r="RQF55" s="115">
        <f t="shared" si="2237"/>
        <v>0</v>
      </c>
      <c r="RQG55" s="115">
        <f t="shared" si="2237"/>
        <v>0</v>
      </c>
      <c r="RQH55" s="95">
        <f t="shared" ref="RQH55:RQH56" si="2238">SUM(RPV55:RQG55)</f>
        <v>0</v>
      </c>
      <c r="RQI55" s="106" t="s">
        <v>848</v>
      </c>
      <c r="RQJ55" s="105">
        <v>9491.7000000000007</v>
      </c>
      <c r="RQK55" s="90">
        <f t="shared" ref="RQK55:RQK56" si="2239">SUM(RQJ55/12)</f>
        <v>790.97500000000002</v>
      </c>
      <c r="RQL55" s="115">
        <v>0</v>
      </c>
      <c r="RQM55" s="115">
        <f t="shared" ref="RQM55:RQW56" si="2240">RQL55</f>
        <v>0</v>
      </c>
      <c r="RQN55" s="115">
        <f t="shared" si="2240"/>
        <v>0</v>
      </c>
      <c r="RQO55" s="115">
        <f t="shared" si="2240"/>
        <v>0</v>
      </c>
      <c r="RQP55" s="115">
        <f t="shared" si="2240"/>
        <v>0</v>
      </c>
      <c r="RQQ55" s="115">
        <f t="shared" si="2240"/>
        <v>0</v>
      </c>
      <c r="RQR55" s="115">
        <f t="shared" si="2240"/>
        <v>0</v>
      </c>
      <c r="RQS55" s="115">
        <f t="shared" si="2240"/>
        <v>0</v>
      </c>
      <c r="RQT55" s="115">
        <f t="shared" si="2240"/>
        <v>0</v>
      </c>
      <c r="RQU55" s="115">
        <f t="shared" si="2240"/>
        <v>0</v>
      </c>
      <c r="RQV55" s="115">
        <f t="shared" si="2240"/>
        <v>0</v>
      </c>
      <c r="RQW55" s="115">
        <f t="shared" si="2240"/>
        <v>0</v>
      </c>
      <c r="RQX55" s="95">
        <f t="shared" ref="RQX55:RQX56" si="2241">SUM(RQL55:RQW55)</f>
        <v>0</v>
      </c>
      <c r="RQY55" s="106" t="s">
        <v>848</v>
      </c>
      <c r="RQZ55" s="105">
        <v>9491.7000000000007</v>
      </c>
      <c r="RRA55" s="90">
        <f t="shared" ref="RRA55:RRA56" si="2242">SUM(RQZ55/12)</f>
        <v>790.97500000000002</v>
      </c>
      <c r="RRB55" s="115">
        <v>0</v>
      </c>
      <c r="RRC55" s="115">
        <f t="shared" ref="RRC55:RRM56" si="2243">RRB55</f>
        <v>0</v>
      </c>
      <c r="RRD55" s="115">
        <f t="shared" si="2243"/>
        <v>0</v>
      </c>
      <c r="RRE55" s="115">
        <f t="shared" si="2243"/>
        <v>0</v>
      </c>
      <c r="RRF55" s="115">
        <f t="shared" si="2243"/>
        <v>0</v>
      </c>
      <c r="RRG55" s="115">
        <f t="shared" si="2243"/>
        <v>0</v>
      </c>
      <c r="RRH55" s="115">
        <f t="shared" si="2243"/>
        <v>0</v>
      </c>
      <c r="RRI55" s="115">
        <f t="shared" si="2243"/>
        <v>0</v>
      </c>
      <c r="RRJ55" s="115">
        <f t="shared" si="2243"/>
        <v>0</v>
      </c>
      <c r="RRK55" s="115">
        <f t="shared" si="2243"/>
        <v>0</v>
      </c>
      <c r="RRL55" s="115">
        <f t="shared" si="2243"/>
        <v>0</v>
      </c>
      <c r="RRM55" s="115">
        <f t="shared" si="2243"/>
        <v>0</v>
      </c>
      <c r="RRN55" s="95">
        <f t="shared" ref="RRN55:RRN56" si="2244">SUM(RRB55:RRM55)</f>
        <v>0</v>
      </c>
      <c r="RRO55" s="106" t="s">
        <v>848</v>
      </c>
      <c r="RRP55" s="105">
        <v>9491.7000000000007</v>
      </c>
      <c r="RRQ55" s="90">
        <f t="shared" ref="RRQ55:RRQ56" si="2245">SUM(RRP55/12)</f>
        <v>790.97500000000002</v>
      </c>
      <c r="RRR55" s="115">
        <v>0</v>
      </c>
      <c r="RRS55" s="115">
        <f t="shared" ref="RRS55:RSC56" si="2246">RRR55</f>
        <v>0</v>
      </c>
      <c r="RRT55" s="115">
        <f t="shared" si="2246"/>
        <v>0</v>
      </c>
      <c r="RRU55" s="115">
        <f t="shared" si="2246"/>
        <v>0</v>
      </c>
      <c r="RRV55" s="115">
        <f t="shared" si="2246"/>
        <v>0</v>
      </c>
      <c r="RRW55" s="115">
        <f t="shared" si="2246"/>
        <v>0</v>
      </c>
      <c r="RRX55" s="115">
        <f t="shared" si="2246"/>
        <v>0</v>
      </c>
      <c r="RRY55" s="115">
        <f t="shared" si="2246"/>
        <v>0</v>
      </c>
      <c r="RRZ55" s="115">
        <f t="shared" si="2246"/>
        <v>0</v>
      </c>
      <c r="RSA55" s="115">
        <f t="shared" si="2246"/>
        <v>0</v>
      </c>
      <c r="RSB55" s="115">
        <f t="shared" si="2246"/>
        <v>0</v>
      </c>
      <c r="RSC55" s="115">
        <f t="shared" si="2246"/>
        <v>0</v>
      </c>
      <c r="RSD55" s="95">
        <f t="shared" ref="RSD55:RSD56" si="2247">SUM(RRR55:RSC55)</f>
        <v>0</v>
      </c>
      <c r="RSE55" s="106" t="s">
        <v>848</v>
      </c>
      <c r="RSF55" s="105">
        <v>9491.7000000000007</v>
      </c>
      <c r="RSG55" s="90">
        <f t="shared" ref="RSG55:RSG56" si="2248">SUM(RSF55/12)</f>
        <v>790.97500000000002</v>
      </c>
      <c r="RSH55" s="115">
        <v>0</v>
      </c>
      <c r="RSI55" s="115">
        <f t="shared" ref="RSI55:RSS56" si="2249">RSH55</f>
        <v>0</v>
      </c>
      <c r="RSJ55" s="115">
        <f t="shared" si="2249"/>
        <v>0</v>
      </c>
      <c r="RSK55" s="115">
        <f t="shared" si="2249"/>
        <v>0</v>
      </c>
      <c r="RSL55" s="115">
        <f t="shared" si="2249"/>
        <v>0</v>
      </c>
      <c r="RSM55" s="115">
        <f t="shared" si="2249"/>
        <v>0</v>
      </c>
      <c r="RSN55" s="115">
        <f t="shared" si="2249"/>
        <v>0</v>
      </c>
      <c r="RSO55" s="115">
        <f t="shared" si="2249"/>
        <v>0</v>
      </c>
      <c r="RSP55" s="115">
        <f t="shared" si="2249"/>
        <v>0</v>
      </c>
      <c r="RSQ55" s="115">
        <f t="shared" si="2249"/>
        <v>0</v>
      </c>
      <c r="RSR55" s="115">
        <f t="shared" si="2249"/>
        <v>0</v>
      </c>
      <c r="RSS55" s="115">
        <f t="shared" si="2249"/>
        <v>0</v>
      </c>
      <c r="RST55" s="95">
        <f t="shared" ref="RST55:RST56" si="2250">SUM(RSH55:RSS55)</f>
        <v>0</v>
      </c>
      <c r="RSU55" s="106" t="s">
        <v>848</v>
      </c>
      <c r="RSV55" s="105">
        <v>9491.7000000000007</v>
      </c>
      <c r="RSW55" s="90">
        <f t="shared" ref="RSW55:RSW56" si="2251">SUM(RSV55/12)</f>
        <v>790.97500000000002</v>
      </c>
      <c r="RSX55" s="115">
        <v>0</v>
      </c>
      <c r="RSY55" s="115">
        <f t="shared" ref="RSY55:RTI56" si="2252">RSX55</f>
        <v>0</v>
      </c>
      <c r="RSZ55" s="115">
        <f t="shared" si="2252"/>
        <v>0</v>
      </c>
      <c r="RTA55" s="115">
        <f t="shared" si="2252"/>
        <v>0</v>
      </c>
      <c r="RTB55" s="115">
        <f t="shared" si="2252"/>
        <v>0</v>
      </c>
      <c r="RTC55" s="115">
        <f t="shared" si="2252"/>
        <v>0</v>
      </c>
      <c r="RTD55" s="115">
        <f t="shared" si="2252"/>
        <v>0</v>
      </c>
      <c r="RTE55" s="115">
        <f t="shared" si="2252"/>
        <v>0</v>
      </c>
      <c r="RTF55" s="115">
        <f t="shared" si="2252"/>
        <v>0</v>
      </c>
      <c r="RTG55" s="115">
        <f t="shared" si="2252"/>
        <v>0</v>
      </c>
      <c r="RTH55" s="115">
        <f t="shared" si="2252"/>
        <v>0</v>
      </c>
      <c r="RTI55" s="115">
        <f t="shared" si="2252"/>
        <v>0</v>
      </c>
      <c r="RTJ55" s="95">
        <f t="shared" ref="RTJ55:RTJ56" si="2253">SUM(RSX55:RTI55)</f>
        <v>0</v>
      </c>
      <c r="RTK55" s="106" t="s">
        <v>848</v>
      </c>
      <c r="RTL55" s="105">
        <v>9491.7000000000007</v>
      </c>
      <c r="RTM55" s="90">
        <f t="shared" ref="RTM55:RTM56" si="2254">SUM(RTL55/12)</f>
        <v>790.97500000000002</v>
      </c>
      <c r="RTN55" s="115">
        <v>0</v>
      </c>
      <c r="RTO55" s="115">
        <f t="shared" ref="RTO55:RTY56" si="2255">RTN55</f>
        <v>0</v>
      </c>
      <c r="RTP55" s="115">
        <f t="shared" si="2255"/>
        <v>0</v>
      </c>
      <c r="RTQ55" s="115">
        <f t="shared" si="2255"/>
        <v>0</v>
      </c>
      <c r="RTR55" s="115">
        <f t="shared" si="2255"/>
        <v>0</v>
      </c>
      <c r="RTS55" s="115">
        <f t="shared" si="2255"/>
        <v>0</v>
      </c>
      <c r="RTT55" s="115">
        <f t="shared" si="2255"/>
        <v>0</v>
      </c>
      <c r="RTU55" s="115">
        <f t="shared" si="2255"/>
        <v>0</v>
      </c>
      <c r="RTV55" s="115">
        <f t="shared" si="2255"/>
        <v>0</v>
      </c>
      <c r="RTW55" s="115">
        <f t="shared" si="2255"/>
        <v>0</v>
      </c>
      <c r="RTX55" s="115">
        <f t="shared" si="2255"/>
        <v>0</v>
      </c>
      <c r="RTY55" s="115">
        <f t="shared" si="2255"/>
        <v>0</v>
      </c>
      <c r="RTZ55" s="95">
        <f t="shared" ref="RTZ55:RTZ56" si="2256">SUM(RTN55:RTY55)</f>
        <v>0</v>
      </c>
      <c r="RUA55" s="106" t="s">
        <v>848</v>
      </c>
      <c r="RUB55" s="105">
        <v>9491.7000000000007</v>
      </c>
      <c r="RUC55" s="90">
        <f t="shared" ref="RUC55:RUC56" si="2257">SUM(RUB55/12)</f>
        <v>790.97500000000002</v>
      </c>
      <c r="RUD55" s="115">
        <v>0</v>
      </c>
      <c r="RUE55" s="115">
        <f t="shared" ref="RUE55:RUO56" si="2258">RUD55</f>
        <v>0</v>
      </c>
      <c r="RUF55" s="115">
        <f t="shared" si="2258"/>
        <v>0</v>
      </c>
      <c r="RUG55" s="115">
        <f t="shared" si="2258"/>
        <v>0</v>
      </c>
      <c r="RUH55" s="115">
        <f t="shared" si="2258"/>
        <v>0</v>
      </c>
      <c r="RUI55" s="115">
        <f t="shared" si="2258"/>
        <v>0</v>
      </c>
      <c r="RUJ55" s="115">
        <f t="shared" si="2258"/>
        <v>0</v>
      </c>
      <c r="RUK55" s="115">
        <f t="shared" si="2258"/>
        <v>0</v>
      </c>
      <c r="RUL55" s="115">
        <f t="shared" si="2258"/>
        <v>0</v>
      </c>
      <c r="RUM55" s="115">
        <f t="shared" si="2258"/>
        <v>0</v>
      </c>
      <c r="RUN55" s="115">
        <f t="shared" si="2258"/>
        <v>0</v>
      </c>
      <c r="RUO55" s="115">
        <f t="shared" si="2258"/>
        <v>0</v>
      </c>
      <c r="RUP55" s="95">
        <f t="shared" ref="RUP55:RUP56" si="2259">SUM(RUD55:RUO55)</f>
        <v>0</v>
      </c>
      <c r="RUQ55" s="106" t="s">
        <v>848</v>
      </c>
      <c r="RUR55" s="105">
        <v>9491.7000000000007</v>
      </c>
      <c r="RUS55" s="90">
        <f t="shared" ref="RUS55:RUS56" si="2260">SUM(RUR55/12)</f>
        <v>790.97500000000002</v>
      </c>
      <c r="RUT55" s="115">
        <v>0</v>
      </c>
      <c r="RUU55" s="115">
        <f t="shared" ref="RUU55:RVE56" si="2261">RUT55</f>
        <v>0</v>
      </c>
      <c r="RUV55" s="115">
        <f t="shared" si="2261"/>
        <v>0</v>
      </c>
      <c r="RUW55" s="115">
        <f t="shared" si="2261"/>
        <v>0</v>
      </c>
      <c r="RUX55" s="115">
        <f t="shared" si="2261"/>
        <v>0</v>
      </c>
      <c r="RUY55" s="115">
        <f t="shared" si="2261"/>
        <v>0</v>
      </c>
      <c r="RUZ55" s="115">
        <f t="shared" si="2261"/>
        <v>0</v>
      </c>
      <c r="RVA55" s="115">
        <f t="shared" si="2261"/>
        <v>0</v>
      </c>
      <c r="RVB55" s="115">
        <f t="shared" si="2261"/>
        <v>0</v>
      </c>
      <c r="RVC55" s="115">
        <f t="shared" si="2261"/>
        <v>0</v>
      </c>
      <c r="RVD55" s="115">
        <f t="shared" si="2261"/>
        <v>0</v>
      </c>
      <c r="RVE55" s="115">
        <f t="shared" si="2261"/>
        <v>0</v>
      </c>
      <c r="RVF55" s="95">
        <f t="shared" ref="RVF55:RVF56" si="2262">SUM(RUT55:RVE55)</f>
        <v>0</v>
      </c>
      <c r="RVG55" s="106" t="s">
        <v>848</v>
      </c>
      <c r="RVH55" s="105">
        <v>9491.7000000000007</v>
      </c>
      <c r="RVI55" s="90">
        <f t="shared" ref="RVI55:RVI56" si="2263">SUM(RVH55/12)</f>
        <v>790.97500000000002</v>
      </c>
      <c r="RVJ55" s="115">
        <v>0</v>
      </c>
      <c r="RVK55" s="115">
        <f t="shared" ref="RVK55:RVU56" si="2264">RVJ55</f>
        <v>0</v>
      </c>
      <c r="RVL55" s="115">
        <f t="shared" si="2264"/>
        <v>0</v>
      </c>
      <c r="RVM55" s="115">
        <f t="shared" si="2264"/>
        <v>0</v>
      </c>
      <c r="RVN55" s="115">
        <f t="shared" si="2264"/>
        <v>0</v>
      </c>
      <c r="RVO55" s="115">
        <f t="shared" si="2264"/>
        <v>0</v>
      </c>
      <c r="RVP55" s="115">
        <f t="shared" si="2264"/>
        <v>0</v>
      </c>
      <c r="RVQ55" s="115">
        <f t="shared" si="2264"/>
        <v>0</v>
      </c>
      <c r="RVR55" s="115">
        <f t="shared" si="2264"/>
        <v>0</v>
      </c>
      <c r="RVS55" s="115">
        <f t="shared" si="2264"/>
        <v>0</v>
      </c>
      <c r="RVT55" s="115">
        <f t="shared" si="2264"/>
        <v>0</v>
      </c>
      <c r="RVU55" s="115">
        <f t="shared" si="2264"/>
        <v>0</v>
      </c>
      <c r="RVV55" s="95">
        <f t="shared" ref="RVV55:RVV56" si="2265">SUM(RVJ55:RVU55)</f>
        <v>0</v>
      </c>
      <c r="RVW55" s="106" t="s">
        <v>848</v>
      </c>
      <c r="RVX55" s="105">
        <v>9491.7000000000007</v>
      </c>
      <c r="RVY55" s="90">
        <f t="shared" ref="RVY55:RVY56" si="2266">SUM(RVX55/12)</f>
        <v>790.97500000000002</v>
      </c>
      <c r="RVZ55" s="115">
        <v>0</v>
      </c>
      <c r="RWA55" s="115">
        <f t="shared" ref="RWA55:RWK56" si="2267">RVZ55</f>
        <v>0</v>
      </c>
      <c r="RWB55" s="115">
        <f t="shared" si="2267"/>
        <v>0</v>
      </c>
      <c r="RWC55" s="115">
        <f t="shared" si="2267"/>
        <v>0</v>
      </c>
      <c r="RWD55" s="115">
        <f t="shared" si="2267"/>
        <v>0</v>
      </c>
      <c r="RWE55" s="115">
        <f t="shared" si="2267"/>
        <v>0</v>
      </c>
      <c r="RWF55" s="115">
        <f t="shared" si="2267"/>
        <v>0</v>
      </c>
      <c r="RWG55" s="115">
        <f t="shared" si="2267"/>
        <v>0</v>
      </c>
      <c r="RWH55" s="115">
        <f t="shared" si="2267"/>
        <v>0</v>
      </c>
      <c r="RWI55" s="115">
        <f t="shared" si="2267"/>
        <v>0</v>
      </c>
      <c r="RWJ55" s="115">
        <f t="shared" si="2267"/>
        <v>0</v>
      </c>
      <c r="RWK55" s="115">
        <f t="shared" si="2267"/>
        <v>0</v>
      </c>
      <c r="RWL55" s="95">
        <f t="shared" ref="RWL55:RWL56" si="2268">SUM(RVZ55:RWK55)</f>
        <v>0</v>
      </c>
      <c r="RWM55" s="106" t="s">
        <v>848</v>
      </c>
      <c r="RWN55" s="105">
        <v>9491.7000000000007</v>
      </c>
      <c r="RWO55" s="90">
        <f t="shared" ref="RWO55:RWO56" si="2269">SUM(RWN55/12)</f>
        <v>790.97500000000002</v>
      </c>
      <c r="RWP55" s="115">
        <v>0</v>
      </c>
      <c r="RWQ55" s="115">
        <f t="shared" ref="RWQ55:RXA56" si="2270">RWP55</f>
        <v>0</v>
      </c>
      <c r="RWR55" s="115">
        <f t="shared" si="2270"/>
        <v>0</v>
      </c>
      <c r="RWS55" s="115">
        <f t="shared" si="2270"/>
        <v>0</v>
      </c>
      <c r="RWT55" s="115">
        <f t="shared" si="2270"/>
        <v>0</v>
      </c>
      <c r="RWU55" s="115">
        <f t="shared" si="2270"/>
        <v>0</v>
      </c>
      <c r="RWV55" s="115">
        <f t="shared" si="2270"/>
        <v>0</v>
      </c>
      <c r="RWW55" s="115">
        <f t="shared" si="2270"/>
        <v>0</v>
      </c>
      <c r="RWX55" s="115">
        <f t="shared" si="2270"/>
        <v>0</v>
      </c>
      <c r="RWY55" s="115">
        <f t="shared" si="2270"/>
        <v>0</v>
      </c>
      <c r="RWZ55" s="115">
        <f t="shared" si="2270"/>
        <v>0</v>
      </c>
      <c r="RXA55" s="115">
        <f t="shared" si="2270"/>
        <v>0</v>
      </c>
      <c r="RXB55" s="95">
        <f t="shared" ref="RXB55:RXB56" si="2271">SUM(RWP55:RXA55)</f>
        <v>0</v>
      </c>
      <c r="RXC55" s="106" t="s">
        <v>848</v>
      </c>
      <c r="RXD55" s="105">
        <v>9491.7000000000007</v>
      </c>
      <c r="RXE55" s="90">
        <f t="shared" ref="RXE55:RXE56" si="2272">SUM(RXD55/12)</f>
        <v>790.97500000000002</v>
      </c>
      <c r="RXF55" s="115">
        <v>0</v>
      </c>
      <c r="RXG55" s="115">
        <f t="shared" ref="RXG55:RXQ56" si="2273">RXF55</f>
        <v>0</v>
      </c>
      <c r="RXH55" s="115">
        <f t="shared" si="2273"/>
        <v>0</v>
      </c>
      <c r="RXI55" s="115">
        <f t="shared" si="2273"/>
        <v>0</v>
      </c>
      <c r="RXJ55" s="115">
        <f t="shared" si="2273"/>
        <v>0</v>
      </c>
      <c r="RXK55" s="115">
        <f t="shared" si="2273"/>
        <v>0</v>
      </c>
      <c r="RXL55" s="115">
        <f t="shared" si="2273"/>
        <v>0</v>
      </c>
      <c r="RXM55" s="115">
        <f t="shared" si="2273"/>
        <v>0</v>
      </c>
      <c r="RXN55" s="115">
        <f t="shared" si="2273"/>
        <v>0</v>
      </c>
      <c r="RXO55" s="115">
        <f t="shared" si="2273"/>
        <v>0</v>
      </c>
      <c r="RXP55" s="115">
        <f t="shared" si="2273"/>
        <v>0</v>
      </c>
      <c r="RXQ55" s="115">
        <f t="shared" si="2273"/>
        <v>0</v>
      </c>
      <c r="RXR55" s="95">
        <f t="shared" ref="RXR55:RXR56" si="2274">SUM(RXF55:RXQ55)</f>
        <v>0</v>
      </c>
      <c r="RXS55" s="106" t="s">
        <v>848</v>
      </c>
      <c r="RXT55" s="105">
        <v>9491.7000000000007</v>
      </c>
      <c r="RXU55" s="90">
        <f t="shared" ref="RXU55:RXU56" si="2275">SUM(RXT55/12)</f>
        <v>790.97500000000002</v>
      </c>
      <c r="RXV55" s="115">
        <v>0</v>
      </c>
      <c r="RXW55" s="115">
        <f t="shared" ref="RXW55:RYG56" si="2276">RXV55</f>
        <v>0</v>
      </c>
      <c r="RXX55" s="115">
        <f t="shared" si="2276"/>
        <v>0</v>
      </c>
      <c r="RXY55" s="115">
        <f t="shared" si="2276"/>
        <v>0</v>
      </c>
      <c r="RXZ55" s="115">
        <f t="shared" si="2276"/>
        <v>0</v>
      </c>
      <c r="RYA55" s="115">
        <f t="shared" si="2276"/>
        <v>0</v>
      </c>
      <c r="RYB55" s="115">
        <f t="shared" si="2276"/>
        <v>0</v>
      </c>
      <c r="RYC55" s="115">
        <f t="shared" si="2276"/>
        <v>0</v>
      </c>
      <c r="RYD55" s="115">
        <f t="shared" si="2276"/>
        <v>0</v>
      </c>
      <c r="RYE55" s="115">
        <f t="shared" si="2276"/>
        <v>0</v>
      </c>
      <c r="RYF55" s="115">
        <f t="shared" si="2276"/>
        <v>0</v>
      </c>
      <c r="RYG55" s="115">
        <f t="shared" si="2276"/>
        <v>0</v>
      </c>
      <c r="RYH55" s="95">
        <f t="shared" ref="RYH55:RYH56" si="2277">SUM(RXV55:RYG55)</f>
        <v>0</v>
      </c>
      <c r="RYI55" s="106" t="s">
        <v>848</v>
      </c>
      <c r="RYJ55" s="105">
        <v>9491.7000000000007</v>
      </c>
      <c r="RYK55" s="90">
        <f t="shared" ref="RYK55:RYK56" si="2278">SUM(RYJ55/12)</f>
        <v>790.97500000000002</v>
      </c>
      <c r="RYL55" s="115">
        <v>0</v>
      </c>
      <c r="RYM55" s="115">
        <f t="shared" ref="RYM55:RYW56" si="2279">RYL55</f>
        <v>0</v>
      </c>
      <c r="RYN55" s="115">
        <f t="shared" si="2279"/>
        <v>0</v>
      </c>
      <c r="RYO55" s="115">
        <f t="shared" si="2279"/>
        <v>0</v>
      </c>
      <c r="RYP55" s="115">
        <f t="shared" si="2279"/>
        <v>0</v>
      </c>
      <c r="RYQ55" s="115">
        <f t="shared" si="2279"/>
        <v>0</v>
      </c>
      <c r="RYR55" s="115">
        <f t="shared" si="2279"/>
        <v>0</v>
      </c>
      <c r="RYS55" s="115">
        <f t="shared" si="2279"/>
        <v>0</v>
      </c>
      <c r="RYT55" s="115">
        <f t="shared" si="2279"/>
        <v>0</v>
      </c>
      <c r="RYU55" s="115">
        <f t="shared" si="2279"/>
        <v>0</v>
      </c>
      <c r="RYV55" s="115">
        <f t="shared" si="2279"/>
        <v>0</v>
      </c>
      <c r="RYW55" s="115">
        <f t="shared" si="2279"/>
        <v>0</v>
      </c>
      <c r="RYX55" s="95">
        <f t="shared" ref="RYX55:RYX56" si="2280">SUM(RYL55:RYW55)</f>
        <v>0</v>
      </c>
      <c r="RYY55" s="106" t="s">
        <v>848</v>
      </c>
      <c r="RYZ55" s="105">
        <v>9491.7000000000007</v>
      </c>
      <c r="RZA55" s="90">
        <f t="shared" ref="RZA55:RZA56" si="2281">SUM(RYZ55/12)</f>
        <v>790.97500000000002</v>
      </c>
      <c r="RZB55" s="115">
        <v>0</v>
      </c>
      <c r="RZC55" s="115">
        <f t="shared" ref="RZC55:RZM56" si="2282">RZB55</f>
        <v>0</v>
      </c>
      <c r="RZD55" s="115">
        <f t="shared" si="2282"/>
        <v>0</v>
      </c>
      <c r="RZE55" s="115">
        <f t="shared" si="2282"/>
        <v>0</v>
      </c>
      <c r="RZF55" s="115">
        <f t="shared" si="2282"/>
        <v>0</v>
      </c>
      <c r="RZG55" s="115">
        <f t="shared" si="2282"/>
        <v>0</v>
      </c>
      <c r="RZH55" s="115">
        <f t="shared" si="2282"/>
        <v>0</v>
      </c>
      <c r="RZI55" s="115">
        <f t="shared" si="2282"/>
        <v>0</v>
      </c>
      <c r="RZJ55" s="115">
        <f t="shared" si="2282"/>
        <v>0</v>
      </c>
      <c r="RZK55" s="115">
        <f t="shared" si="2282"/>
        <v>0</v>
      </c>
      <c r="RZL55" s="115">
        <f t="shared" si="2282"/>
        <v>0</v>
      </c>
      <c r="RZM55" s="115">
        <f t="shared" si="2282"/>
        <v>0</v>
      </c>
      <c r="RZN55" s="95">
        <f t="shared" ref="RZN55:RZN56" si="2283">SUM(RZB55:RZM55)</f>
        <v>0</v>
      </c>
      <c r="RZO55" s="106" t="s">
        <v>848</v>
      </c>
      <c r="RZP55" s="105">
        <v>9491.7000000000007</v>
      </c>
      <c r="RZQ55" s="90">
        <f t="shared" ref="RZQ55:RZQ56" si="2284">SUM(RZP55/12)</f>
        <v>790.97500000000002</v>
      </c>
      <c r="RZR55" s="115">
        <v>0</v>
      </c>
      <c r="RZS55" s="115">
        <f t="shared" ref="RZS55:SAC56" si="2285">RZR55</f>
        <v>0</v>
      </c>
      <c r="RZT55" s="115">
        <f t="shared" si="2285"/>
        <v>0</v>
      </c>
      <c r="RZU55" s="115">
        <f t="shared" si="2285"/>
        <v>0</v>
      </c>
      <c r="RZV55" s="115">
        <f t="shared" si="2285"/>
        <v>0</v>
      </c>
      <c r="RZW55" s="115">
        <f t="shared" si="2285"/>
        <v>0</v>
      </c>
      <c r="RZX55" s="115">
        <f t="shared" si="2285"/>
        <v>0</v>
      </c>
      <c r="RZY55" s="115">
        <f t="shared" si="2285"/>
        <v>0</v>
      </c>
      <c r="RZZ55" s="115">
        <f t="shared" si="2285"/>
        <v>0</v>
      </c>
      <c r="SAA55" s="115">
        <f t="shared" si="2285"/>
        <v>0</v>
      </c>
      <c r="SAB55" s="115">
        <f t="shared" si="2285"/>
        <v>0</v>
      </c>
      <c r="SAC55" s="115">
        <f t="shared" si="2285"/>
        <v>0</v>
      </c>
      <c r="SAD55" s="95">
        <f t="shared" ref="SAD55:SAD56" si="2286">SUM(RZR55:SAC55)</f>
        <v>0</v>
      </c>
      <c r="SAE55" s="106" t="s">
        <v>848</v>
      </c>
      <c r="SAF55" s="105">
        <v>9491.7000000000007</v>
      </c>
      <c r="SAG55" s="90">
        <f t="shared" ref="SAG55:SAG56" si="2287">SUM(SAF55/12)</f>
        <v>790.97500000000002</v>
      </c>
      <c r="SAH55" s="115">
        <v>0</v>
      </c>
      <c r="SAI55" s="115">
        <f t="shared" ref="SAI55:SAS56" si="2288">SAH55</f>
        <v>0</v>
      </c>
      <c r="SAJ55" s="115">
        <f t="shared" si="2288"/>
        <v>0</v>
      </c>
      <c r="SAK55" s="115">
        <f t="shared" si="2288"/>
        <v>0</v>
      </c>
      <c r="SAL55" s="115">
        <f t="shared" si="2288"/>
        <v>0</v>
      </c>
      <c r="SAM55" s="115">
        <f t="shared" si="2288"/>
        <v>0</v>
      </c>
      <c r="SAN55" s="115">
        <f t="shared" si="2288"/>
        <v>0</v>
      </c>
      <c r="SAO55" s="115">
        <f t="shared" si="2288"/>
        <v>0</v>
      </c>
      <c r="SAP55" s="115">
        <f t="shared" si="2288"/>
        <v>0</v>
      </c>
      <c r="SAQ55" s="115">
        <f t="shared" si="2288"/>
        <v>0</v>
      </c>
      <c r="SAR55" s="115">
        <f t="shared" si="2288"/>
        <v>0</v>
      </c>
      <c r="SAS55" s="115">
        <f t="shared" si="2288"/>
        <v>0</v>
      </c>
      <c r="SAT55" s="95">
        <f t="shared" ref="SAT55:SAT56" si="2289">SUM(SAH55:SAS55)</f>
        <v>0</v>
      </c>
      <c r="SAU55" s="106" t="s">
        <v>848</v>
      </c>
      <c r="SAV55" s="105">
        <v>9491.7000000000007</v>
      </c>
      <c r="SAW55" s="90">
        <f t="shared" ref="SAW55:SAW56" si="2290">SUM(SAV55/12)</f>
        <v>790.97500000000002</v>
      </c>
      <c r="SAX55" s="115">
        <v>0</v>
      </c>
      <c r="SAY55" s="115">
        <f t="shared" ref="SAY55:SBI56" si="2291">SAX55</f>
        <v>0</v>
      </c>
      <c r="SAZ55" s="115">
        <f t="shared" si="2291"/>
        <v>0</v>
      </c>
      <c r="SBA55" s="115">
        <f t="shared" si="2291"/>
        <v>0</v>
      </c>
      <c r="SBB55" s="115">
        <f t="shared" si="2291"/>
        <v>0</v>
      </c>
      <c r="SBC55" s="115">
        <f t="shared" si="2291"/>
        <v>0</v>
      </c>
      <c r="SBD55" s="115">
        <f t="shared" si="2291"/>
        <v>0</v>
      </c>
      <c r="SBE55" s="115">
        <f t="shared" si="2291"/>
        <v>0</v>
      </c>
      <c r="SBF55" s="115">
        <f t="shared" si="2291"/>
        <v>0</v>
      </c>
      <c r="SBG55" s="115">
        <f t="shared" si="2291"/>
        <v>0</v>
      </c>
      <c r="SBH55" s="115">
        <f t="shared" si="2291"/>
        <v>0</v>
      </c>
      <c r="SBI55" s="115">
        <f t="shared" si="2291"/>
        <v>0</v>
      </c>
      <c r="SBJ55" s="95">
        <f t="shared" ref="SBJ55:SBJ56" si="2292">SUM(SAX55:SBI55)</f>
        <v>0</v>
      </c>
      <c r="SBK55" s="106" t="s">
        <v>848</v>
      </c>
      <c r="SBL55" s="105">
        <v>9491.7000000000007</v>
      </c>
      <c r="SBM55" s="90">
        <f t="shared" ref="SBM55:SBM56" si="2293">SUM(SBL55/12)</f>
        <v>790.97500000000002</v>
      </c>
      <c r="SBN55" s="115">
        <v>0</v>
      </c>
      <c r="SBO55" s="115">
        <f t="shared" ref="SBO55:SBY56" si="2294">SBN55</f>
        <v>0</v>
      </c>
      <c r="SBP55" s="115">
        <f t="shared" si="2294"/>
        <v>0</v>
      </c>
      <c r="SBQ55" s="115">
        <f t="shared" si="2294"/>
        <v>0</v>
      </c>
      <c r="SBR55" s="115">
        <f t="shared" si="2294"/>
        <v>0</v>
      </c>
      <c r="SBS55" s="115">
        <f t="shared" si="2294"/>
        <v>0</v>
      </c>
      <c r="SBT55" s="115">
        <f t="shared" si="2294"/>
        <v>0</v>
      </c>
      <c r="SBU55" s="115">
        <f t="shared" si="2294"/>
        <v>0</v>
      </c>
      <c r="SBV55" s="115">
        <f t="shared" si="2294"/>
        <v>0</v>
      </c>
      <c r="SBW55" s="115">
        <f t="shared" si="2294"/>
        <v>0</v>
      </c>
      <c r="SBX55" s="115">
        <f t="shared" si="2294"/>
        <v>0</v>
      </c>
      <c r="SBY55" s="115">
        <f t="shared" si="2294"/>
        <v>0</v>
      </c>
      <c r="SBZ55" s="95">
        <f t="shared" ref="SBZ55:SBZ56" si="2295">SUM(SBN55:SBY55)</f>
        <v>0</v>
      </c>
      <c r="SCA55" s="106" t="s">
        <v>848</v>
      </c>
      <c r="SCB55" s="105">
        <v>9491.7000000000007</v>
      </c>
      <c r="SCC55" s="90">
        <f t="shared" ref="SCC55:SCC56" si="2296">SUM(SCB55/12)</f>
        <v>790.97500000000002</v>
      </c>
      <c r="SCD55" s="115">
        <v>0</v>
      </c>
      <c r="SCE55" s="115">
        <f t="shared" ref="SCE55:SCO56" si="2297">SCD55</f>
        <v>0</v>
      </c>
      <c r="SCF55" s="115">
        <f t="shared" si="2297"/>
        <v>0</v>
      </c>
      <c r="SCG55" s="115">
        <f t="shared" si="2297"/>
        <v>0</v>
      </c>
      <c r="SCH55" s="115">
        <f t="shared" si="2297"/>
        <v>0</v>
      </c>
      <c r="SCI55" s="115">
        <f t="shared" si="2297"/>
        <v>0</v>
      </c>
      <c r="SCJ55" s="115">
        <f t="shared" si="2297"/>
        <v>0</v>
      </c>
      <c r="SCK55" s="115">
        <f t="shared" si="2297"/>
        <v>0</v>
      </c>
      <c r="SCL55" s="115">
        <f t="shared" si="2297"/>
        <v>0</v>
      </c>
      <c r="SCM55" s="115">
        <f t="shared" si="2297"/>
        <v>0</v>
      </c>
      <c r="SCN55" s="115">
        <f t="shared" si="2297"/>
        <v>0</v>
      </c>
      <c r="SCO55" s="115">
        <f t="shared" si="2297"/>
        <v>0</v>
      </c>
      <c r="SCP55" s="95">
        <f t="shared" ref="SCP55:SCP56" si="2298">SUM(SCD55:SCO55)</f>
        <v>0</v>
      </c>
      <c r="SCQ55" s="106" t="s">
        <v>848</v>
      </c>
      <c r="SCR55" s="105">
        <v>9491.7000000000007</v>
      </c>
      <c r="SCS55" s="90">
        <f t="shared" ref="SCS55:SCS56" si="2299">SUM(SCR55/12)</f>
        <v>790.97500000000002</v>
      </c>
      <c r="SCT55" s="115">
        <v>0</v>
      </c>
      <c r="SCU55" s="115">
        <f t="shared" ref="SCU55:SDE56" si="2300">SCT55</f>
        <v>0</v>
      </c>
      <c r="SCV55" s="115">
        <f t="shared" si="2300"/>
        <v>0</v>
      </c>
      <c r="SCW55" s="115">
        <f t="shared" si="2300"/>
        <v>0</v>
      </c>
      <c r="SCX55" s="115">
        <f t="shared" si="2300"/>
        <v>0</v>
      </c>
      <c r="SCY55" s="115">
        <f t="shared" si="2300"/>
        <v>0</v>
      </c>
      <c r="SCZ55" s="115">
        <f t="shared" si="2300"/>
        <v>0</v>
      </c>
      <c r="SDA55" s="115">
        <f t="shared" si="2300"/>
        <v>0</v>
      </c>
      <c r="SDB55" s="115">
        <f t="shared" si="2300"/>
        <v>0</v>
      </c>
      <c r="SDC55" s="115">
        <f t="shared" si="2300"/>
        <v>0</v>
      </c>
      <c r="SDD55" s="115">
        <f t="shared" si="2300"/>
        <v>0</v>
      </c>
      <c r="SDE55" s="115">
        <f t="shared" si="2300"/>
        <v>0</v>
      </c>
      <c r="SDF55" s="95">
        <f t="shared" ref="SDF55:SDF56" si="2301">SUM(SCT55:SDE55)</f>
        <v>0</v>
      </c>
      <c r="SDG55" s="106" t="s">
        <v>848</v>
      </c>
      <c r="SDH55" s="105">
        <v>9491.7000000000007</v>
      </c>
      <c r="SDI55" s="90">
        <f t="shared" ref="SDI55:SDI56" si="2302">SUM(SDH55/12)</f>
        <v>790.97500000000002</v>
      </c>
      <c r="SDJ55" s="115">
        <v>0</v>
      </c>
      <c r="SDK55" s="115">
        <f t="shared" ref="SDK55:SDU56" si="2303">SDJ55</f>
        <v>0</v>
      </c>
      <c r="SDL55" s="115">
        <f t="shared" si="2303"/>
        <v>0</v>
      </c>
      <c r="SDM55" s="115">
        <f t="shared" si="2303"/>
        <v>0</v>
      </c>
      <c r="SDN55" s="115">
        <f t="shared" si="2303"/>
        <v>0</v>
      </c>
      <c r="SDO55" s="115">
        <f t="shared" si="2303"/>
        <v>0</v>
      </c>
      <c r="SDP55" s="115">
        <f t="shared" si="2303"/>
        <v>0</v>
      </c>
      <c r="SDQ55" s="115">
        <f t="shared" si="2303"/>
        <v>0</v>
      </c>
      <c r="SDR55" s="115">
        <f t="shared" si="2303"/>
        <v>0</v>
      </c>
      <c r="SDS55" s="115">
        <f t="shared" si="2303"/>
        <v>0</v>
      </c>
      <c r="SDT55" s="115">
        <f t="shared" si="2303"/>
        <v>0</v>
      </c>
      <c r="SDU55" s="115">
        <f t="shared" si="2303"/>
        <v>0</v>
      </c>
      <c r="SDV55" s="95">
        <f t="shared" ref="SDV55:SDV56" si="2304">SUM(SDJ55:SDU55)</f>
        <v>0</v>
      </c>
      <c r="SDW55" s="106" t="s">
        <v>848</v>
      </c>
      <c r="SDX55" s="105">
        <v>9491.7000000000007</v>
      </c>
      <c r="SDY55" s="90">
        <f t="shared" ref="SDY55:SDY56" si="2305">SUM(SDX55/12)</f>
        <v>790.97500000000002</v>
      </c>
      <c r="SDZ55" s="115">
        <v>0</v>
      </c>
      <c r="SEA55" s="115">
        <f t="shared" ref="SEA55:SEK56" si="2306">SDZ55</f>
        <v>0</v>
      </c>
      <c r="SEB55" s="115">
        <f t="shared" si="2306"/>
        <v>0</v>
      </c>
      <c r="SEC55" s="115">
        <f t="shared" si="2306"/>
        <v>0</v>
      </c>
      <c r="SED55" s="115">
        <f t="shared" si="2306"/>
        <v>0</v>
      </c>
      <c r="SEE55" s="115">
        <f t="shared" si="2306"/>
        <v>0</v>
      </c>
      <c r="SEF55" s="115">
        <f t="shared" si="2306"/>
        <v>0</v>
      </c>
      <c r="SEG55" s="115">
        <f t="shared" si="2306"/>
        <v>0</v>
      </c>
      <c r="SEH55" s="115">
        <f t="shared" si="2306"/>
        <v>0</v>
      </c>
      <c r="SEI55" s="115">
        <f t="shared" si="2306"/>
        <v>0</v>
      </c>
      <c r="SEJ55" s="115">
        <f t="shared" si="2306"/>
        <v>0</v>
      </c>
      <c r="SEK55" s="115">
        <f t="shared" si="2306"/>
        <v>0</v>
      </c>
      <c r="SEL55" s="95">
        <f t="shared" ref="SEL55:SEL56" si="2307">SUM(SDZ55:SEK55)</f>
        <v>0</v>
      </c>
      <c r="SEM55" s="106" t="s">
        <v>848</v>
      </c>
      <c r="SEN55" s="105">
        <v>9491.7000000000007</v>
      </c>
      <c r="SEO55" s="90">
        <f t="shared" ref="SEO55:SEO56" si="2308">SUM(SEN55/12)</f>
        <v>790.97500000000002</v>
      </c>
      <c r="SEP55" s="115">
        <v>0</v>
      </c>
      <c r="SEQ55" s="115">
        <f t="shared" ref="SEQ55:SFA56" si="2309">SEP55</f>
        <v>0</v>
      </c>
      <c r="SER55" s="115">
        <f t="shared" si="2309"/>
        <v>0</v>
      </c>
      <c r="SES55" s="115">
        <f t="shared" si="2309"/>
        <v>0</v>
      </c>
      <c r="SET55" s="115">
        <f t="shared" si="2309"/>
        <v>0</v>
      </c>
      <c r="SEU55" s="115">
        <f t="shared" si="2309"/>
        <v>0</v>
      </c>
      <c r="SEV55" s="115">
        <f t="shared" si="2309"/>
        <v>0</v>
      </c>
      <c r="SEW55" s="115">
        <f t="shared" si="2309"/>
        <v>0</v>
      </c>
      <c r="SEX55" s="115">
        <f t="shared" si="2309"/>
        <v>0</v>
      </c>
      <c r="SEY55" s="115">
        <f t="shared" si="2309"/>
        <v>0</v>
      </c>
      <c r="SEZ55" s="115">
        <f t="shared" si="2309"/>
        <v>0</v>
      </c>
      <c r="SFA55" s="115">
        <f t="shared" si="2309"/>
        <v>0</v>
      </c>
      <c r="SFB55" s="95">
        <f t="shared" ref="SFB55:SFB56" si="2310">SUM(SEP55:SFA55)</f>
        <v>0</v>
      </c>
      <c r="SFC55" s="106" t="s">
        <v>848</v>
      </c>
      <c r="SFD55" s="105">
        <v>9491.7000000000007</v>
      </c>
      <c r="SFE55" s="90">
        <f t="shared" ref="SFE55:SFE56" si="2311">SUM(SFD55/12)</f>
        <v>790.97500000000002</v>
      </c>
      <c r="SFF55" s="115">
        <v>0</v>
      </c>
      <c r="SFG55" s="115">
        <f t="shared" ref="SFG55:SFQ56" si="2312">SFF55</f>
        <v>0</v>
      </c>
      <c r="SFH55" s="115">
        <f t="shared" si="2312"/>
        <v>0</v>
      </c>
      <c r="SFI55" s="115">
        <f t="shared" si="2312"/>
        <v>0</v>
      </c>
      <c r="SFJ55" s="115">
        <f t="shared" si="2312"/>
        <v>0</v>
      </c>
      <c r="SFK55" s="115">
        <f t="shared" si="2312"/>
        <v>0</v>
      </c>
      <c r="SFL55" s="115">
        <f t="shared" si="2312"/>
        <v>0</v>
      </c>
      <c r="SFM55" s="115">
        <f t="shared" si="2312"/>
        <v>0</v>
      </c>
      <c r="SFN55" s="115">
        <f t="shared" si="2312"/>
        <v>0</v>
      </c>
      <c r="SFO55" s="115">
        <f t="shared" si="2312"/>
        <v>0</v>
      </c>
      <c r="SFP55" s="115">
        <f t="shared" si="2312"/>
        <v>0</v>
      </c>
      <c r="SFQ55" s="115">
        <f t="shared" si="2312"/>
        <v>0</v>
      </c>
      <c r="SFR55" s="95">
        <f t="shared" ref="SFR55:SFR56" si="2313">SUM(SFF55:SFQ55)</f>
        <v>0</v>
      </c>
      <c r="SFS55" s="106" t="s">
        <v>848</v>
      </c>
      <c r="SFT55" s="105">
        <v>9491.7000000000007</v>
      </c>
      <c r="SFU55" s="90">
        <f t="shared" ref="SFU55:SFU56" si="2314">SUM(SFT55/12)</f>
        <v>790.97500000000002</v>
      </c>
      <c r="SFV55" s="115">
        <v>0</v>
      </c>
      <c r="SFW55" s="115">
        <f t="shared" ref="SFW55:SGG56" si="2315">SFV55</f>
        <v>0</v>
      </c>
      <c r="SFX55" s="115">
        <f t="shared" si="2315"/>
        <v>0</v>
      </c>
      <c r="SFY55" s="115">
        <f t="shared" si="2315"/>
        <v>0</v>
      </c>
      <c r="SFZ55" s="115">
        <f t="shared" si="2315"/>
        <v>0</v>
      </c>
      <c r="SGA55" s="115">
        <f t="shared" si="2315"/>
        <v>0</v>
      </c>
      <c r="SGB55" s="115">
        <f t="shared" si="2315"/>
        <v>0</v>
      </c>
      <c r="SGC55" s="115">
        <f t="shared" si="2315"/>
        <v>0</v>
      </c>
      <c r="SGD55" s="115">
        <f t="shared" si="2315"/>
        <v>0</v>
      </c>
      <c r="SGE55" s="115">
        <f t="shared" si="2315"/>
        <v>0</v>
      </c>
      <c r="SGF55" s="115">
        <f t="shared" si="2315"/>
        <v>0</v>
      </c>
      <c r="SGG55" s="115">
        <f t="shared" si="2315"/>
        <v>0</v>
      </c>
      <c r="SGH55" s="95">
        <f t="shared" ref="SGH55:SGH56" si="2316">SUM(SFV55:SGG55)</f>
        <v>0</v>
      </c>
      <c r="SGI55" s="106" t="s">
        <v>848</v>
      </c>
      <c r="SGJ55" s="105">
        <v>9491.7000000000007</v>
      </c>
      <c r="SGK55" s="90">
        <f t="shared" ref="SGK55:SGK56" si="2317">SUM(SGJ55/12)</f>
        <v>790.97500000000002</v>
      </c>
      <c r="SGL55" s="115">
        <v>0</v>
      </c>
      <c r="SGM55" s="115">
        <f t="shared" ref="SGM55:SGW56" si="2318">SGL55</f>
        <v>0</v>
      </c>
      <c r="SGN55" s="115">
        <f t="shared" si="2318"/>
        <v>0</v>
      </c>
      <c r="SGO55" s="115">
        <f t="shared" si="2318"/>
        <v>0</v>
      </c>
      <c r="SGP55" s="115">
        <f t="shared" si="2318"/>
        <v>0</v>
      </c>
      <c r="SGQ55" s="115">
        <f t="shared" si="2318"/>
        <v>0</v>
      </c>
      <c r="SGR55" s="115">
        <f t="shared" si="2318"/>
        <v>0</v>
      </c>
      <c r="SGS55" s="115">
        <f t="shared" si="2318"/>
        <v>0</v>
      </c>
      <c r="SGT55" s="115">
        <f t="shared" si="2318"/>
        <v>0</v>
      </c>
      <c r="SGU55" s="115">
        <f t="shared" si="2318"/>
        <v>0</v>
      </c>
      <c r="SGV55" s="115">
        <f t="shared" si="2318"/>
        <v>0</v>
      </c>
      <c r="SGW55" s="115">
        <f t="shared" si="2318"/>
        <v>0</v>
      </c>
      <c r="SGX55" s="95">
        <f t="shared" ref="SGX55:SGX56" si="2319">SUM(SGL55:SGW55)</f>
        <v>0</v>
      </c>
      <c r="SGY55" s="106" t="s">
        <v>848</v>
      </c>
      <c r="SGZ55" s="105">
        <v>9491.7000000000007</v>
      </c>
      <c r="SHA55" s="90">
        <f t="shared" ref="SHA55:SHA56" si="2320">SUM(SGZ55/12)</f>
        <v>790.97500000000002</v>
      </c>
      <c r="SHB55" s="115">
        <v>0</v>
      </c>
      <c r="SHC55" s="115">
        <f t="shared" ref="SHC55:SHM56" si="2321">SHB55</f>
        <v>0</v>
      </c>
      <c r="SHD55" s="115">
        <f t="shared" si="2321"/>
        <v>0</v>
      </c>
      <c r="SHE55" s="115">
        <f t="shared" si="2321"/>
        <v>0</v>
      </c>
      <c r="SHF55" s="115">
        <f t="shared" si="2321"/>
        <v>0</v>
      </c>
      <c r="SHG55" s="115">
        <f t="shared" si="2321"/>
        <v>0</v>
      </c>
      <c r="SHH55" s="115">
        <f t="shared" si="2321"/>
        <v>0</v>
      </c>
      <c r="SHI55" s="115">
        <f t="shared" si="2321"/>
        <v>0</v>
      </c>
      <c r="SHJ55" s="115">
        <f t="shared" si="2321"/>
        <v>0</v>
      </c>
      <c r="SHK55" s="115">
        <f t="shared" si="2321"/>
        <v>0</v>
      </c>
      <c r="SHL55" s="115">
        <f t="shared" si="2321"/>
        <v>0</v>
      </c>
      <c r="SHM55" s="115">
        <f t="shared" si="2321"/>
        <v>0</v>
      </c>
      <c r="SHN55" s="95">
        <f t="shared" ref="SHN55:SHN56" si="2322">SUM(SHB55:SHM55)</f>
        <v>0</v>
      </c>
      <c r="SHO55" s="106" t="s">
        <v>848</v>
      </c>
      <c r="SHP55" s="105">
        <v>9491.7000000000007</v>
      </c>
      <c r="SHQ55" s="90">
        <f t="shared" ref="SHQ55:SHQ56" si="2323">SUM(SHP55/12)</f>
        <v>790.97500000000002</v>
      </c>
      <c r="SHR55" s="115">
        <v>0</v>
      </c>
      <c r="SHS55" s="115">
        <f t="shared" ref="SHS55:SIC56" si="2324">SHR55</f>
        <v>0</v>
      </c>
      <c r="SHT55" s="115">
        <f t="shared" si="2324"/>
        <v>0</v>
      </c>
      <c r="SHU55" s="115">
        <f t="shared" si="2324"/>
        <v>0</v>
      </c>
      <c r="SHV55" s="115">
        <f t="shared" si="2324"/>
        <v>0</v>
      </c>
      <c r="SHW55" s="115">
        <f t="shared" si="2324"/>
        <v>0</v>
      </c>
      <c r="SHX55" s="115">
        <f t="shared" si="2324"/>
        <v>0</v>
      </c>
      <c r="SHY55" s="115">
        <f t="shared" si="2324"/>
        <v>0</v>
      </c>
      <c r="SHZ55" s="115">
        <f t="shared" si="2324"/>
        <v>0</v>
      </c>
      <c r="SIA55" s="115">
        <f t="shared" si="2324"/>
        <v>0</v>
      </c>
      <c r="SIB55" s="115">
        <f t="shared" si="2324"/>
        <v>0</v>
      </c>
      <c r="SIC55" s="115">
        <f t="shared" si="2324"/>
        <v>0</v>
      </c>
      <c r="SID55" s="95">
        <f t="shared" ref="SID55:SID56" si="2325">SUM(SHR55:SIC55)</f>
        <v>0</v>
      </c>
      <c r="SIE55" s="106" t="s">
        <v>848</v>
      </c>
      <c r="SIF55" s="105">
        <v>9491.7000000000007</v>
      </c>
      <c r="SIG55" s="90">
        <f t="shared" ref="SIG55:SIG56" si="2326">SUM(SIF55/12)</f>
        <v>790.97500000000002</v>
      </c>
      <c r="SIH55" s="115">
        <v>0</v>
      </c>
      <c r="SII55" s="115">
        <f t="shared" ref="SII55:SIS56" si="2327">SIH55</f>
        <v>0</v>
      </c>
      <c r="SIJ55" s="115">
        <f t="shared" si="2327"/>
        <v>0</v>
      </c>
      <c r="SIK55" s="115">
        <f t="shared" si="2327"/>
        <v>0</v>
      </c>
      <c r="SIL55" s="115">
        <f t="shared" si="2327"/>
        <v>0</v>
      </c>
      <c r="SIM55" s="115">
        <f t="shared" si="2327"/>
        <v>0</v>
      </c>
      <c r="SIN55" s="115">
        <f t="shared" si="2327"/>
        <v>0</v>
      </c>
      <c r="SIO55" s="115">
        <f t="shared" si="2327"/>
        <v>0</v>
      </c>
      <c r="SIP55" s="115">
        <f t="shared" si="2327"/>
        <v>0</v>
      </c>
      <c r="SIQ55" s="115">
        <f t="shared" si="2327"/>
        <v>0</v>
      </c>
      <c r="SIR55" s="115">
        <f t="shared" si="2327"/>
        <v>0</v>
      </c>
      <c r="SIS55" s="115">
        <f t="shared" si="2327"/>
        <v>0</v>
      </c>
      <c r="SIT55" s="95">
        <f t="shared" ref="SIT55:SIT56" si="2328">SUM(SIH55:SIS55)</f>
        <v>0</v>
      </c>
      <c r="SIU55" s="106" t="s">
        <v>848</v>
      </c>
      <c r="SIV55" s="105">
        <v>9491.7000000000007</v>
      </c>
      <c r="SIW55" s="90">
        <f t="shared" ref="SIW55:SIW56" si="2329">SUM(SIV55/12)</f>
        <v>790.97500000000002</v>
      </c>
      <c r="SIX55" s="115">
        <v>0</v>
      </c>
      <c r="SIY55" s="115">
        <f t="shared" ref="SIY55:SJI56" si="2330">SIX55</f>
        <v>0</v>
      </c>
      <c r="SIZ55" s="115">
        <f t="shared" si="2330"/>
        <v>0</v>
      </c>
      <c r="SJA55" s="115">
        <f t="shared" si="2330"/>
        <v>0</v>
      </c>
      <c r="SJB55" s="115">
        <f t="shared" si="2330"/>
        <v>0</v>
      </c>
      <c r="SJC55" s="115">
        <f t="shared" si="2330"/>
        <v>0</v>
      </c>
      <c r="SJD55" s="115">
        <f t="shared" si="2330"/>
        <v>0</v>
      </c>
      <c r="SJE55" s="115">
        <f t="shared" si="2330"/>
        <v>0</v>
      </c>
      <c r="SJF55" s="115">
        <f t="shared" si="2330"/>
        <v>0</v>
      </c>
      <c r="SJG55" s="115">
        <f t="shared" si="2330"/>
        <v>0</v>
      </c>
      <c r="SJH55" s="115">
        <f t="shared" si="2330"/>
        <v>0</v>
      </c>
      <c r="SJI55" s="115">
        <f t="shared" si="2330"/>
        <v>0</v>
      </c>
      <c r="SJJ55" s="95">
        <f t="shared" ref="SJJ55:SJJ56" si="2331">SUM(SIX55:SJI55)</f>
        <v>0</v>
      </c>
      <c r="SJK55" s="106" t="s">
        <v>848</v>
      </c>
      <c r="SJL55" s="105">
        <v>9491.7000000000007</v>
      </c>
      <c r="SJM55" s="90">
        <f t="shared" ref="SJM55:SJM56" si="2332">SUM(SJL55/12)</f>
        <v>790.97500000000002</v>
      </c>
      <c r="SJN55" s="115">
        <v>0</v>
      </c>
      <c r="SJO55" s="115">
        <f t="shared" ref="SJO55:SJY56" si="2333">SJN55</f>
        <v>0</v>
      </c>
      <c r="SJP55" s="115">
        <f t="shared" si="2333"/>
        <v>0</v>
      </c>
      <c r="SJQ55" s="115">
        <f t="shared" si="2333"/>
        <v>0</v>
      </c>
      <c r="SJR55" s="115">
        <f t="shared" si="2333"/>
        <v>0</v>
      </c>
      <c r="SJS55" s="115">
        <f t="shared" si="2333"/>
        <v>0</v>
      </c>
      <c r="SJT55" s="115">
        <f t="shared" si="2333"/>
        <v>0</v>
      </c>
      <c r="SJU55" s="115">
        <f t="shared" si="2333"/>
        <v>0</v>
      </c>
      <c r="SJV55" s="115">
        <f t="shared" si="2333"/>
        <v>0</v>
      </c>
      <c r="SJW55" s="115">
        <f t="shared" si="2333"/>
        <v>0</v>
      </c>
      <c r="SJX55" s="115">
        <f t="shared" si="2333"/>
        <v>0</v>
      </c>
      <c r="SJY55" s="115">
        <f t="shared" si="2333"/>
        <v>0</v>
      </c>
      <c r="SJZ55" s="95">
        <f t="shared" ref="SJZ55:SJZ56" si="2334">SUM(SJN55:SJY55)</f>
        <v>0</v>
      </c>
      <c r="SKA55" s="106" t="s">
        <v>848</v>
      </c>
      <c r="SKB55" s="105">
        <v>9491.7000000000007</v>
      </c>
      <c r="SKC55" s="90">
        <f t="shared" ref="SKC55:SKC56" si="2335">SUM(SKB55/12)</f>
        <v>790.97500000000002</v>
      </c>
      <c r="SKD55" s="115">
        <v>0</v>
      </c>
      <c r="SKE55" s="115">
        <f t="shared" ref="SKE55:SKO56" si="2336">SKD55</f>
        <v>0</v>
      </c>
      <c r="SKF55" s="115">
        <f t="shared" si="2336"/>
        <v>0</v>
      </c>
      <c r="SKG55" s="115">
        <f t="shared" si="2336"/>
        <v>0</v>
      </c>
      <c r="SKH55" s="115">
        <f t="shared" si="2336"/>
        <v>0</v>
      </c>
      <c r="SKI55" s="115">
        <f t="shared" si="2336"/>
        <v>0</v>
      </c>
      <c r="SKJ55" s="115">
        <f t="shared" si="2336"/>
        <v>0</v>
      </c>
      <c r="SKK55" s="115">
        <f t="shared" si="2336"/>
        <v>0</v>
      </c>
      <c r="SKL55" s="115">
        <f t="shared" si="2336"/>
        <v>0</v>
      </c>
      <c r="SKM55" s="115">
        <f t="shared" si="2336"/>
        <v>0</v>
      </c>
      <c r="SKN55" s="115">
        <f t="shared" si="2336"/>
        <v>0</v>
      </c>
      <c r="SKO55" s="115">
        <f t="shared" si="2336"/>
        <v>0</v>
      </c>
      <c r="SKP55" s="95">
        <f t="shared" ref="SKP55:SKP56" si="2337">SUM(SKD55:SKO55)</f>
        <v>0</v>
      </c>
      <c r="SKQ55" s="106" t="s">
        <v>848</v>
      </c>
      <c r="SKR55" s="105">
        <v>9491.7000000000007</v>
      </c>
      <c r="SKS55" s="90">
        <f t="shared" ref="SKS55:SKS56" si="2338">SUM(SKR55/12)</f>
        <v>790.97500000000002</v>
      </c>
      <c r="SKT55" s="115">
        <v>0</v>
      </c>
      <c r="SKU55" s="115">
        <f t="shared" ref="SKU55:SLE56" si="2339">SKT55</f>
        <v>0</v>
      </c>
      <c r="SKV55" s="115">
        <f t="shared" si="2339"/>
        <v>0</v>
      </c>
      <c r="SKW55" s="115">
        <f t="shared" si="2339"/>
        <v>0</v>
      </c>
      <c r="SKX55" s="115">
        <f t="shared" si="2339"/>
        <v>0</v>
      </c>
      <c r="SKY55" s="115">
        <f t="shared" si="2339"/>
        <v>0</v>
      </c>
      <c r="SKZ55" s="115">
        <f t="shared" si="2339"/>
        <v>0</v>
      </c>
      <c r="SLA55" s="115">
        <f t="shared" si="2339"/>
        <v>0</v>
      </c>
      <c r="SLB55" s="115">
        <f t="shared" si="2339"/>
        <v>0</v>
      </c>
      <c r="SLC55" s="115">
        <f t="shared" si="2339"/>
        <v>0</v>
      </c>
      <c r="SLD55" s="115">
        <f t="shared" si="2339"/>
        <v>0</v>
      </c>
      <c r="SLE55" s="115">
        <f t="shared" si="2339"/>
        <v>0</v>
      </c>
      <c r="SLF55" s="95">
        <f t="shared" ref="SLF55:SLF56" si="2340">SUM(SKT55:SLE55)</f>
        <v>0</v>
      </c>
      <c r="SLG55" s="106" t="s">
        <v>848</v>
      </c>
      <c r="SLH55" s="105">
        <v>9491.7000000000007</v>
      </c>
      <c r="SLI55" s="90">
        <f t="shared" ref="SLI55:SLI56" si="2341">SUM(SLH55/12)</f>
        <v>790.97500000000002</v>
      </c>
      <c r="SLJ55" s="115">
        <v>0</v>
      </c>
      <c r="SLK55" s="115">
        <f t="shared" ref="SLK55:SLU56" si="2342">SLJ55</f>
        <v>0</v>
      </c>
      <c r="SLL55" s="115">
        <f t="shared" si="2342"/>
        <v>0</v>
      </c>
      <c r="SLM55" s="115">
        <f t="shared" si="2342"/>
        <v>0</v>
      </c>
      <c r="SLN55" s="115">
        <f t="shared" si="2342"/>
        <v>0</v>
      </c>
      <c r="SLO55" s="115">
        <f t="shared" si="2342"/>
        <v>0</v>
      </c>
      <c r="SLP55" s="115">
        <f t="shared" si="2342"/>
        <v>0</v>
      </c>
      <c r="SLQ55" s="115">
        <f t="shared" si="2342"/>
        <v>0</v>
      </c>
      <c r="SLR55" s="115">
        <f t="shared" si="2342"/>
        <v>0</v>
      </c>
      <c r="SLS55" s="115">
        <f t="shared" si="2342"/>
        <v>0</v>
      </c>
      <c r="SLT55" s="115">
        <f t="shared" si="2342"/>
        <v>0</v>
      </c>
      <c r="SLU55" s="115">
        <f t="shared" si="2342"/>
        <v>0</v>
      </c>
      <c r="SLV55" s="95">
        <f t="shared" ref="SLV55:SLV56" si="2343">SUM(SLJ55:SLU55)</f>
        <v>0</v>
      </c>
      <c r="SLW55" s="106" t="s">
        <v>848</v>
      </c>
      <c r="SLX55" s="105">
        <v>9491.7000000000007</v>
      </c>
      <c r="SLY55" s="90">
        <f t="shared" ref="SLY55:SLY56" si="2344">SUM(SLX55/12)</f>
        <v>790.97500000000002</v>
      </c>
      <c r="SLZ55" s="115">
        <v>0</v>
      </c>
      <c r="SMA55" s="115">
        <f t="shared" ref="SMA55:SMK56" si="2345">SLZ55</f>
        <v>0</v>
      </c>
      <c r="SMB55" s="115">
        <f t="shared" si="2345"/>
        <v>0</v>
      </c>
      <c r="SMC55" s="115">
        <f t="shared" si="2345"/>
        <v>0</v>
      </c>
      <c r="SMD55" s="115">
        <f t="shared" si="2345"/>
        <v>0</v>
      </c>
      <c r="SME55" s="115">
        <f t="shared" si="2345"/>
        <v>0</v>
      </c>
      <c r="SMF55" s="115">
        <f t="shared" si="2345"/>
        <v>0</v>
      </c>
      <c r="SMG55" s="115">
        <f t="shared" si="2345"/>
        <v>0</v>
      </c>
      <c r="SMH55" s="115">
        <f t="shared" si="2345"/>
        <v>0</v>
      </c>
      <c r="SMI55" s="115">
        <f t="shared" si="2345"/>
        <v>0</v>
      </c>
      <c r="SMJ55" s="115">
        <f t="shared" si="2345"/>
        <v>0</v>
      </c>
      <c r="SMK55" s="115">
        <f t="shared" si="2345"/>
        <v>0</v>
      </c>
      <c r="SML55" s="95">
        <f t="shared" ref="SML55:SML56" si="2346">SUM(SLZ55:SMK55)</f>
        <v>0</v>
      </c>
      <c r="SMM55" s="106" t="s">
        <v>848</v>
      </c>
      <c r="SMN55" s="105">
        <v>9491.7000000000007</v>
      </c>
      <c r="SMO55" s="90">
        <f t="shared" ref="SMO55:SMO56" si="2347">SUM(SMN55/12)</f>
        <v>790.97500000000002</v>
      </c>
      <c r="SMP55" s="115">
        <v>0</v>
      </c>
      <c r="SMQ55" s="115">
        <f t="shared" ref="SMQ55:SNA56" si="2348">SMP55</f>
        <v>0</v>
      </c>
      <c r="SMR55" s="115">
        <f t="shared" si="2348"/>
        <v>0</v>
      </c>
      <c r="SMS55" s="115">
        <f t="shared" si="2348"/>
        <v>0</v>
      </c>
      <c r="SMT55" s="115">
        <f t="shared" si="2348"/>
        <v>0</v>
      </c>
      <c r="SMU55" s="115">
        <f t="shared" si="2348"/>
        <v>0</v>
      </c>
      <c r="SMV55" s="115">
        <f t="shared" si="2348"/>
        <v>0</v>
      </c>
      <c r="SMW55" s="115">
        <f t="shared" si="2348"/>
        <v>0</v>
      </c>
      <c r="SMX55" s="115">
        <f t="shared" si="2348"/>
        <v>0</v>
      </c>
      <c r="SMY55" s="115">
        <f t="shared" si="2348"/>
        <v>0</v>
      </c>
      <c r="SMZ55" s="115">
        <f t="shared" si="2348"/>
        <v>0</v>
      </c>
      <c r="SNA55" s="115">
        <f t="shared" si="2348"/>
        <v>0</v>
      </c>
      <c r="SNB55" s="95">
        <f t="shared" ref="SNB55:SNB56" si="2349">SUM(SMP55:SNA55)</f>
        <v>0</v>
      </c>
      <c r="SNC55" s="106" t="s">
        <v>848</v>
      </c>
      <c r="SND55" s="105">
        <v>9491.7000000000007</v>
      </c>
      <c r="SNE55" s="90">
        <f t="shared" ref="SNE55:SNE56" si="2350">SUM(SND55/12)</f>
        <v>790.97500000000002</v>
      </c>
      <c r="SNF55" s="115">
        <v>0</v>
      </c>
      <c r="SNG55" s="115">
        <f t="shared" ref="SNG55:SNQ56" si="2351">SNF55</f>
        <v>0</v>
      </c>
      <c r="SNH55" s="115">
        <f t="shared" si="2351"/>
        <v>0</v>
      </c>
      <c r="SNI55" s="115">
        <f t="shared" si="2351"/>
        <v>0</v>
      </c>
      <c r="SNJ55" s="115">
        <f t="shared" si="2351"/>
        <v>0</v>
      </c>
      <c r="SNK55" s="115">
        <f t="shared" si="2351"/>
        <v>0</v>
      </c>
      <c r="SNL55" s="115">
        <f t="shared" si="2351"/>
        <v>0</v>
      </c>
      <c r="SNM55" s="115">
        <f t="shared" si="2351"/>
        <v>0</v>
      </c>
      <c r="SNN55" s="115">
        <f t="shared" si="2351"/>
        <v>0</v>
      </c>
      <c r="SNO55" s="115">
        <f t="shared" si="2351"/>
        <v>0</v>
      </c>
      <c r="SNP55" s="115">
        <f t="shared" si="2351"/>
        <v>0</v>
      </c>
      <c r="SNQ55" s="115">
        <f t="shared" si="2351"/>
        <v>0</v>
      </c>
      <c r="SNR55" s="95">
        <f t="shared" ref="SNR55:SNR56" si="2352">SUM(SNF55:SNQ55)</f>
        <v>0</v>
      </c>
      <c r="SNS55" s="106" t="s">
        <v>848</v>
      </c>
      <c r="SNT55" s="105">
        <v>9491.7000000000007</v>
      </c>
      <c r="SNU55" s="90">
        <f t="shared" ref="SNU55:SNU56" si="2353">SUM(SNT55/12)</f>
        <v>790.97500000000002</v>
      </c>
      <c r="SNV55" s="115">
        <v>0</v>
      </c>
      <c r="SNW55" s="115">
        <f t="shared" ref="SNW55:SOG56" si="2354">SNV55</f>
        <v>0</v>
      </c>
      <c r="SNX55" s="115">
        <f t="shared" si="2354"/>
        <v>0</v>
      </c>
      <c r="SNY55" s="115">
        <f t="shared" si="2354"/>
        <v>0</v>
      </c>
      <c r="SNZ55" s="115">
        <f t="shared" si="2354"/>
        <v>0</v>
      </c>
      <c r="SOA55" s="115">
        <f t="shared" si="2354"/>
        <v>0</v>
      </c>
      <c r="SOB55" s="115">
        <f t="shared" si="2354"/>
        <v>0</v>
      </c>
      <c r="SOC55" s="115">
        <f t="shared" si="2354"/>
        <v>0</v>
      </c>
      <c r="SOD55" s="115">
        <f t="shared" si="2354"/>
        <v>0</v>
      </c>
      <c r="SOE55" s="115">
        <f t="shared" si="2354"/>
        <v>0</v>
      </c>
      <c r="SOF55" s="115">
        <f t="shared" si="2354"/>
        <v>0</v>
      </c>
      <c r="SOG55" s="115">
        <f t="shared" si="2354"/>
        <v>0</v>
      </c>
      <c r="SOH55" s="95">
        <f t="shared" ref="SOH55:SOH56" si="2355">SUM(SNV55:SOG55)</f>
        <v>0</v>
      </c>
      <c r="SOI55" s="106" t="s">
        <v>848</v>
      </c>
      <c r="SOJ55" s="105">
        <v>9491.7000000000007</v>
      </c>
      <c r="SOK55" s="90">
        <f t="shared" ref="SOK55:SOK56" si="2356">SUM(SOJ55/12)</f>
        <v>790.97500000000002</v>
      </c>
      <c r="SOL55" s="115">
        <v>0</v>
      </c>
      <c r="SOM55" s="115">
        <f t="shared" ref="SOM55:SOW56" si="2357">SOL55</f>
        <v>0</v>
      </c>
      <c r="SON55" s="115">
        <f t="shared" si="2357"/>
        <v>0</v>
      </c>
      <c r="SOO55" s="115">
        <f t="shared" si="2357"/>
        <v>0</v>
      </c>
      <c r="SOP55" s="115">
        <f t="shared" si="2357"/>
        <v>0</v>
      </c>
      <c r="SOQ55" s="115">
        <f t="shared" si="2357"/>
        <v>0</v>
      </c>
      <c r="SOR55" s="115">
        <f t="shared" si="2357"/>
        <v>0</v>
      </c>
      <c r="SOS55" s="115">
        <f t="shared" si="2357"/>
        <v>0</v>
      </c>
      <c r="SOT55" s="115">
        <f t="shared" si="2357"/>
        <v>0</v>
      </c>
      <c r="SOU55" s="115">
        <f t="shared" si="2357"/>
        <v>0</v>
      </c>
      <c r="SOV55" s="115">
        <f t="shared" si="2357"/>
        <v>0</v>
      </c>
      <c r="SOW55" s="115">
        <f t="shared" si="2357"/>
        <v>0</v>
      </c>
      <c r="SOX55" s="95">
        <f t="shared" ref="SOX55:SOX56" si="2358">SUM(SOL55:SOW55)</f>
        <v>0</v>
      </c>
      <c r="SOY55" s="106" t="s">
        <v>848</v>
      </c>
      <c r="SOZ55" s="105">
        <v>9491.7000000000007</v>
      </c>
      <c r="SPA55" s="90">
        <f t="shared" ref="SPA55:SPA56" si="2359">SUM(SOZ55/12)</f>
        <v>790.97500000000002</v>
      </c>
      <c r="SPB55" s="115">
        <v>0</v>
      </c>
      <c r="SPC55" s="115">
        <f t="shared" ref="SPC55:SPM56" si="2360">SPB55</f>
        <v>0</v>
      </c>
      <c r="SPD55" s="115">
        <f t="shared" si="2360"/>
        <v>0</v>
      </c>
      <c r="SPE55" s="115">
        <f t="shared" si="2360"/>
        <v>0</v>
      </c>
      <c r="SPF55" s="115">
        <f t="shared" si="2360"/>
        <v>0</v>
      </c>
      <c r="SPG55" s="115">
        <f t="shared" si="2360"/>
        <v>0</v>
      </c>
      <c r="SPH55" s="115">
        <f t="shared" si="2360"/>
        <v>0</v>
      </c>
      <c r="SPI55" s="115">
        <f t="shared" si="2360"/>
        <v>0</v>
      </c>
      <c r="SPJ55" s="115">
        <f t="shared" si="2360"/>
        <v>0</v>
      </c>
      <c r="SPK55" s="115">
        <f t="shared" si="2360"/>
        <v>0</v>
      </c>
      <c r="SPL55" s="115">
        <f t="shared" si="2360"/>
        <v>0</v>
      </c>
      <c r="SPM55" s="115">
        <f t="shared" si="2360"/>
        <v>0</v>
      </c>
      <c r="SPN55" s="95">
        <f t="shared" ref="SPN55:SPN56" si="2361">SUM(SPB55:SPM55)</f>
        <v>0</v>
      </c>
      <c r="SPO55" s="106" t="s">
        <v>848</v>
      </c>
      <c r="SPP55" s="105">
        <v>9491.7000000000007</v>
      </c>
      <c r="SPQ55" s="90">
        <f t="shared" ref="SPQ55:SPQ56" si="2362">SUM(SPP55/12)</f>
        <v>790.97500000000002</v>
      </c>
      <c r="SPR55" s="115">
        <v>0</v>
      </c>
      <c r="SPS55" s="115">
        <f t="shared" ref="SPS55:SQC56" si="2363">SPR55</f>
        <v>0</v>
      </c>
      <c r="SPT55" s="115">
        <f t="shared" si="2363"/>
        <v>0</v>
      </c>
      <c r="SPU55" s="115">
        <f t="shared" si="2363"/>
        <v>0</v>
      </c>
      <c r="SPV55" s="115">
        <f t="shared" si="2363"/>
        <v>0</v>
      </c>
      <c r="SPW55" s="115">
        <f t="shared" si="2363"/>
        <v>0</v>
      </c>
      <c r="SPX55" s="115">
        <f t="shared" si="2363"/>
        <v>0</v>
      </c>
      <c r="SPY55" s="115">
        <f t="shared" si="2363"/>
        <v>0</v>
      </c>
      <c r="SPZ55" s="115">
        <f t="shared" si="2363"/>
        <v>0</v>
      </c>
      <c r="SQA55" s="115">
        <f t="shared" si="2363"/>
        <v>0</v>
      </c>
      <c r="SQB55" s="115">
        <f t="shared" si="2363"/>
        <v>0</v>
      </c>
      <c r="SQC55" s="115">
        <f t="shared" si="2363"/>
        <v>0</v>
      </c>
      <c r="SQD55" s="95">
        <f t="shared" ref="SQD55:SQD56" si="2364">SUM(SPR55:SQC55)</f>
        <v>0</v>
      </c>
      <c r="SQE55" s="106" t="s">
        <v>848</v>
      </c>
      <c r="SQF55" s="105">
        <v>9491.7000000000007</v>
      </c>
      <c r="SQG55" s="90">
        <f t="shared" ref="SQG55:SQG56" si="2365">SUM(SQF55/12)</f>
        <v>790.97500000000002</v>
      </c>
      <c r="SQH55" s="115">
        <v>0</v>
      </c>
      <c r="SQI55" s="115">
        <f t="shared" ref="SQI55:SQS56" si="2366">SQH55</f>
        <v>0</v>
      </c>
      <c r="SQJ55" s="115">
        <f t="shared" si="2366"/>
        <v>0</v>
      </c>
      <c r="SQK55" s="115">
        <f t="shared" si="2366"/>
        <v>0</v>
      </c>
      <c r="SQL55" s="115">
        <f t="shared" si="2366"/>
        <v>0</v>
      </c>
      <c r="SQM55" s="115">
        <f t="shared" si="2366"/>
        <v>0</v>
      </c>
      <c r="SQN55" s="115">
        <f t="shared" si="2366"/>
        <v>0</v>
      </c>
      <c r="SQO55" s="115">
        <f t="shared" si="2366"/>
        <v>0</v>
      </c>
      <c r="SQP55" s="115">
        <f t="shared" si="2366"/>
        <v>0</v>
      </c>
      <c r="SQQ55" s="115">
        <f t="shared" si="2366"/>
        <v>0</v>
      </c>
      <c r="SQR55" s="115">
        <f t="shared" si="2366"/>
        <v>0</v>
      </c>
      <c r="SQS55" s="115">
        <f t="shared" si="2366"/>
        <v>0</v>
      </c>
      <c r="SQT55" s="95">
        <f t="shared" ref="SQT55:SQT56" si="2367">SUM(SQH55:SQS55)</f>
        <v>0</v>
      </c>
      <c r="SQU55" s="106" t="s">
        <v>848</v>
      </c>
      <c r="SQV55" s="105">
        <v>9491.7000000000007</v>
      </c>
      <c r="SQW55" s="90">
        <f t="shared" ref="SQW55:SQW56" si="2368">SUM(SQV55/12)</f>
        <v>790.97500000000002</v>
      </c>
      <c r="SQX55" s="115">
        <v>0</v>
      </c>
      <c r="SQY55" s="115">
        <f t="shared" ref="SQY55:SRI56" si="2369">SQX55</f>
        <v>0</v>
      </c>
      <c r="SQZ55" s="115">
        <f t="shared" si="2369"/>
        <v>0</v>
      </c>
      <c r="SRA55" s="115">
        <f t="shared" si="2369"/>
        <v>0</v>
      </c>
      <c r="SRB55" s="115">
        <f t="shared" si="2369"/>
        <v>0</v>
      </c>
      <c r="SRC55" s="115">
        <f t="shared" si="2369"/>
        <v>0</v>
      </c>
      <c r="SRD55" s="115">
        <f t="shared" si="2369"/>
        <v>0</v>
      </c>
      <c r="SRE55" s="115">
        <f t="shared" si="2369"/>
        <v>0</v>
      </c>
      <c r="SRF55" s="115">
        <f t="shared" si="2369"/>
        <v>0</v>
      </c>
      <c r="SRG55" s="115">
        <f t="shared" si="2369"/>
        <v>0</v>
      </c>
      <c r="SRH55" s="115">
        <f t="shared" si="2369"/>
        <v>0</v>
      </c>
      <c r="SRI55" s="115">
        <f t="shared" si="2369"/>
        <v>0</v>
      </c>
      <c r="SRJ55" s="95">
        <f t="shared" ref="SRJ55:SRJ56" si="2370">SUM(SQX55:SRI55)</f>
        <v>0</v>
      </c>
      <c r="SRK55" s="106" t="s">
        <v>848</v>
      </c>
      <c r="SRL55" s="105">
        <v>9491.7000000000007</v>
      </c>
      <c r="SRM55" s="90">
        <f t="shared" ref="SRM55:SRM56" si="2371">SUM(SRL55/12)</f>
        <v>790.97500000000002</v>
      </c>
      <c r="SRN55" s="115">
        <v>0</v>
      </c>
      <c r="SRO55" s="115">
        <f t="shared" ref="SRO55:SRY56" si="2372">SRN55</f>
        <v>0</v>
      </c>
      <c r="SRP55" s="115">
        <f t="shared" si="2372"/>
        <v>0</v>
      </c>
      <c r="SRQ55" s="115">
        <f t="shared" si="2372"/>
        <v>0</v>
      </c>
      <c r="SRR55" s="115">
        <f t="shared" si="2372"/>
        <v>0</v>
      </c>
      <c r="SRS55" s="115">
        <f t="shared" si="2372"/>
        <v>0</v>
      </c>
      <c r="SRT55" s="115">
        <f t="shared" si="2372"/>
        <v>0</v>
      </c>
      <c r="SRU55" s="115">
        <f t="shared" si="2372"/>
        <v>0</v>
      </c>
      <c r="SRV55" s="115">
        <f t="shared" si="2372"/>
        <v>0</v>
      </c>
      <c r="SRW55" s="115">
        <f t="shared" si="2372"/>
        <v>0</v>
      </c>
      <c r="SRX55" s="115">
        <f t="shared" si="2372"/>
        <v>0</v>
      </c>
      <c r="SRY55" s="115">
        <f t="shared" si="2372"/>
        <v>0</v>
      </c>
      <c r="SRZ55" s="95">
        <f t="shared" ref="SRZ55:SRZ56" si="2373">SUM(SRN55:SRY55)</f>
        <v>0</v>
      </c>
      <c r="SSA55" s="106" t="s">
        <v>848</v>
      </c>
      <c r="SSB55" s="105">
        <v>9491.7000000000007</v>
      </c>
      <c r="SSC55" s="90">
        <f t="shared" ref="SSC55:SSC56" si="2374">SUM(SSB55/12)</f>
        <v>790.97500000000002</v>
      </c>
      <c r="SSD55" s="115">
        <v>0</v>
      </c>
      <c r="SSE55" s="115">
        <f t="shared" ref="SSE55:SSO56" si="2375">SSD55</f>
        <v>0</v>
      </c>
      <c r="SSF55" s="115">
        <f t="shared" si="2375"/>
        <v>0</v>
      </c>
      <c r="SSG55" s="115">
        <f t="shared" si="2375"/>
        <v>0</v>
      </c>
      <c r="SSH55" s="115">
        <f t="shared" si="2375"/>
        <v>0</v>
      </c>
      <c r="SSI55" s="115">
        <f t="shared" si="2375"/>
        <v>0</v>
      </c>
      <c r="SSJ55" s="115">
        <f t="shared" si="2375"/>
        <v>0</v>
      </c>
      <c r="SSK55" s="115">
        <f t="shared" si="2375"/>
        <v>0</v>
      </c>
      <c r="SSL55" s="115">
        <f t="shared" si="2375"/>
        <v>0</v>
      </c>
      <c r="SSM55" s="115">
        <f t="shared" si="2375"/>
        <v>0</v>
      </c>
      <c r="SSN55" s="115">
        <f t="shared" si="2375"/>
        <v>0</v>
      </c>
      <c r="SSO55" s="115">
        <f t="shared" si="2375"/>
        <v>0</v>
      </c>
      <c r="SSP55" s="95">
        <f t="shared" ref="SSP55:SSP56" si="2376">SUM(SSD55:SSO55)</f>
        <v>0</v>
      </c>
      <c r="SSQ55" s="106" t="s">
        <v>848</v>
      </c>
      <c r="SSR55" s="105">
        <v>9491.7000000000007</v>
      </c>
      <c r="SSS55" s="90">
        <f t="shared" ref="SSS55:SSS56" si="2377">SUM(SSR55/12)</f>
        <v>790.97500000000002</v>
      </c>
      <c r="SST55" s="115">
        <v>0</v>
      </c>
      <c r="SSU55" s="115">
        <f t="shared" ref="SSU55:STE56" si="2378">SST55</f>
        <v>0</v>
      </c>
      <c r="SSV55" s="115">
        <f t="shared" si="2378"/>
        <v>0</v>
      </c>
      <c r="SSW55" s="115">
        <f t="shared" si="2378"/>
        <v>0</v>
      </c>
      <c r="SSX55" s="115">
        <f t="shared" si="2378"/>
        <v>0</v>
      </c>
      <c r="SSY55" s="115">
        <f t="shared" si="2378"/>
        <v>0</v>
      </c>
      <c r="SSZ55" s="115">
        <f t="shared" si="2378"/>
        <v>0</v>
      </c>
      <c r="STA55" s="115">
        <f t="shared" si="2378"/>
        <v>0</v>
      </c>
      <c r="STB55" s="115">
        <f t="shared" si="2378"/>
        <v>0</v>
      </c>
      <c r="STC55" s="115">
        <f t="shared" si="2378"/>
        <v>0</v>
      </c>
      <c r="STD55" s="115">
        <f t="shared" si="2378"/>
        <v>0</v>
      </c>
      <c r="STE55" s="115">
        <f t="shared" si="2378"/>
        <v>0</v>
      </c>
      <c r="STF55" s="95">
        <f t="shared" ref="STF55:STF56" si="2379">SUM(SST55:STE55)</f>
        <v>0</v>
      </c>
      <c r="STG55" s="106" t="s">
        <v>848</v>
      </c>
      <c r="STH55" s="105">
        <v>9491.7000000000007</v>
      </c>
      <c r="STI55" s="90">
        <f t="shared" ref="STI55:STI56" si="2380">SUM(STH55/12)</f>
        <v>790.97500000000002</v>
      </c>
      <c r="STJ55" s="115">
        <v>0</v>
      </c>
      <c r="STK55" s="115">
        <f t="shared" ref="STK55:STU56" si="2381">STJ55</f>
        <v>0</v>
      </c>
      <c r="STL55" s="115">
        <f t="shared" si="2381"/>
        <v>0</v>
      </c>
      <c r="STM55" s="115">
        <f t="shared" si="2381"/>
        <v>0</v>
      </c>
      <c r="STN55" s="115">
        <f t="shared" si="2381"/>
        <v>0</v>
      </c>
      <c r="STO55" s="115">
        <f t="shared" si="2381"/>
        <v>0</v>
      </c>
      <c r="STP55" s="115">
        <f t="shared" si="2381"/>
        <v>0</v>
      </c>
      <c r="STQ55" s="115">
        <f t="shared" si="2381"/>
        <v>0</v>
      </c>
      <c r="STR55" s="115">
        <f t="shared" si="2381"/>
        <v>0</v>
      </c>
      <c r="STS55" s="115">
        <f t="shared" si="2381"/>
        <v>0</v>
      </c>
      <c r="STT55" s="115">
        <f t="shared" si="2381"/>
        <v>0</v>
      </c>
      <c r="STU55" s="115">
        <f t="shared" si="2381"/>
        <v>0</v>
      </c>
      <c r="STV55" s="95">
        <f t="shared" ref="STV55:STV56" si="2382">SUM(STJ55:STU55)</f>
        <v>0</v>
      </c>
      <c r="STW55" s="106" t="s">
        <v>848</v>
      </c>
      <c r="STX55" s="105">
        <v>9491.7000000000007</v>
      </c>
      <c r="STY55" s="90">
        <f t="shared" ref="STY55:STY56" si="2383">SUM(STX55/12)</f>
        <v>790.97500000000002</v>
      </c>
      <c r="STZ55" s="115">
        <v>0</v>
      </c>
      <c r="SUA55" s="115">
        <f t="shared" ref="SUA55:SUK56" si="2384">STZ55</f>
        <v>0</v>
      </c>
      <c r="SUB55" s="115">
        <f t="shared" si="2384"/>
        <v>0</v>
      </c>
      <c r="SUC55" s="115">
        <f t="shared" si="2384"/>
        <v>0</v>
      </c>
      <c r="SUD55" s="115">
        <f t="shared" si="2384"/>
        <v>0</v>
      </c>
      <c r="SUE55" s="115">
        <f t="shared" si="2384"/>
        <v>0</v>
      </c>
      <c r="SUF55" s="115">
        <f t="shared" si="2384"/>
        <v>0</v>
      </c>
      <c r="SUG55" s="115">
        <f t="shared" si="2384"/>
        <v>0</v>
      </c>
      <c r="SUH55" s="115">
        <f t="shared" si="2384"/>
        <v>0</v>
      </c>
      <c r="SUI55" s="115">
        <f t="shared" si="2384"/>
        <v>0</v>
      </c>
      <c r="SUJ55" s="115">
        <f t="shared" si="2384"/>
        <v>0</v>
      </c>
      <c r="SUK55" s="115">
        <f t="shared" si="2384"/>
        <v>0</v>
      </c>
      <c r="SUL55" s="95">
        <f t="shared" ref="SUL55:SUL56" si="2385">SUM(STZ55:SUK55)</f>
        <v>0</v>
      </c>
      <c r="SUM55" s="106" t="s">
        <v>848</v>
      </c>
      <c r="SUN55" s="105">
        <v>9491.7000000000007</v>
      </c>
      <c r="SUO55" s="90">
        <f t="shared" ref="SUO55:SUO56" si="2386">SUM(SUN55/12)</f>
        <v>790.97500000000002</v>
      </c>
      <c r="SUP55" s="115">
        <v>0</v>
      </c>
      <c r="SUQ55" s="115">
        <f t="shared" ref="SUQ55:SVA56" si="2387">SUP55</f>
        <v>0</v>
      </c>
      <c r="SUR55" s="115">
        <f t="shared" si="2387"/>
        <v>0</v>
      </c>
      <c r="SUS55" s="115">
        <f t="shared" si="2387"/>
        <v>0</v>
      </c>
      <c r="SUT55" s="115">
        <f t="shared" si="2387"/>
        <v>0</v>
      </c>
      <c r="SUU55" s="115">
        <f t="shared" si="2387"/>
        <v>0</v>
      </c>
      <c r="SUV55" s="115">
        <f t="shared" si="2387"/>
        <v>0</v>
      </c>
      <c r="SUW55" s="115">
        <f t="shared" si="2387"/>
        <v>0</v>
      </c>
      <c r="SUX55" s="115">
        <f t="shared" si="2387"/>
        <v>0</v>
      </c>
      <c r="SUY55" s="115">
        <f t="shared" si="2387"/>
        <v>0</v>
      </c>
      <c r="SUZ55" s="115">
        <f t="shared" si="2387"/>
        <v>0</v>
      </c>
      <c r="SVA55" s="115">
        <f t="shared" si="2387"/>
        <v>0</v>
      </c>
      <c r="SVB55" s="95">
        <f t="shared" ref="SVB55:SVB56" si="2388">SUM(SUP55:SVA55)</f>
        <v>0</v>
      </c>
      <c r="SVC55" s="106" t="s">
        <v>848</v>
      </c>
      <c r="SVD55" s="105">
        <v>9491.7000000000007</v>
      </c>
      <c r="SVE55" s="90">
        <f t="shared" ref="SVE55:SVE56" si="2389">SUM(SVD55/12)</f>
        <v>790.97500000000002</v>
      </c>
      <c r="SVF55" s="115">
        <v>0</v>
      </c>
      <c r="SVG55" s="115">
        <f t="shared" ref="SVG55:SVQ56" si="2390">SVF55</f>
        <v>0</v>
      </c>
      <c r="SVH55" s="115">
        <f t="shared" si="2390"/>
        <v>0</v>
      </c>
      <c r="SVI55" s="115">
        <f t="shared" si="2390"/>
        <v>0</v>
      </c>
      <c r="SVJ55" s="115">
        <f t="shared" si="2390"/>
        <v>0</v>
      </c>
      <c r="SVK55" s="115">
        <f t="shared" si="2390"/>
        <v>0</v>
      </c>
      <c r="SVL55" s="115">
        <f t="shared" si="2390"/>
        <v>0</v>
      </c>
      <c r="SVM55" s="115">
        <f t="shared" si="2390"/>
        <v>0</v>
      </c>
      <c r="SVN55" s="115">
        <f t="shared" si="2390"/>
        <v>0</v>
      </c>
      <c r="SVO55" s="115">
        <f t="shared" si="2390"/>
        <v>0</v>
      </c>
      <c r="SVP55" s="115">
        <f t="shared" si="2390"/>
        <v>0</v>
      </c>
      <c r="SVQ55" s="115">
        <f t="shared" si="2390"/>
        <v>0</v>
      </c>
      <c r="SVR55" s="95">
        <f t="shared" ref="SVR55:SVR56" si="2391">SUM(SVF55:SVQ55)</f>
        <v>0</v>
      </c>
      <c r="SVS55" s="106" t="s">
        <v>848</v>
      </c>
      <c r="SVT55" s="105">
        <v>9491.7000000000007</v>
      </c>
      <c r="SVU55" s="90">
        <f t="shared" ref="SVU55:SVU56" si="2392">SUM(SVT55/12)</f>
        <v>790.97500000000002</v>
      </c>
      <c r="SVV55" s="115">
        <v>0</v>
      </c>
      <c r="SVW55" s="115">
        <f t="shared" ref="SVW55:SWG56" si="2393">SVV55</f>
        <v>0</v>
      </c>
      <c r="SVX55" s="115">
        <f t="shared" si="2393"/>
        <v>0</v>
      </c>
      <c r="SVY55" s="115">
        <f t="shared" si="2393"/>
        <v>0</v>
      </c>
      <c r="SVZ55" s="115">
        <f t="shared" si="2393"/>
        <v>0</v>
      </c>
      <c r="SWA55" s="115">
        <f t="shared" si="2393"/>
        <v>0</v>
      </c>
      <c r="SWB55" s="115">
        <f t="shared" si="2393"/>
        <v>0</v>
      </c>
      <c r="SWC55" s="115">
        <f t="shared" si="2393"/>
        <v>0</v>
      </c>
      <c r="SWD55" s="115">
        <f t="shared" si="2393"/>
        <v>0</v>
      </c>
      <c r="SWE55" s="115">
        <f t="shared" si="2393"/>
        <v>0</v>
      </c>
      <c r="SWF55" s="115">
        <f t="shared" si="2393"/>
        <v>0</v>
      </c>
      <c r="SWG55" s="115">
        <f t="shared" si="2393"/>
        <v>0</v>
      </c>
      <c r="SWH55" s="95">
        <f t="shared" ref="SWH55:SWH56" si="2394">SUM(SVV55:SWG55)</f>
        <v>0</v>
      </c>
      <c r="SWI55" s="106" t="s">
        <v>848</v>
      </c>
      <c r="SWJ55" s="105">
        <v>9491.7000000000007</v>
      </c>
      <c r="SWK55" s="90">
        <f t="shared" ref="SWK55:SWK56" si="2395">SUM(SWJ55/12)</f>
        <v>790.97500000000002</v>
      </c>
      <c r="SWL55" s="115">
        <v>0</v>
      </c>
      <c r="SWM55" s="115">
        <f t="shared" ref="SWM55:SWW56" si="2396">SWL55</f>
        <v>0</v>
      </c>
      <c r="SWN55" s="115">
        <f t="shared" si="2396"/>
        <v>0</v>
      </c>
      <c r="SWO55" s="115">
        <f t="shared" si="2396"/>
        <v>0</v>
      </c>
      <c r="SWP55" s="115">
        <f t="shared" si="2396"/>
        <v>0</v>
      </c>
      <c r="SWQ55" s="115">
        <f t="shared" si="2396"/>
        <v>0</v>
      </c>
      <c r="SWR55" s="115">
        <f t="shared" si="2396"/>
        <v>0</v>
      </c>
      <c r="SWS55" s="115">
        <f t="shared" si="2396"/>
        <v>0</v>
      </c>
      <c r="SWT55" s="115">
        <f t="shared" si="2396"/>
        <v>0</v>
      </c>
      <c r="SWU55" s="115">
        <f t="shared" si="2396"/>
        <v>0</v>
      </c>
      <c r="SWV55" s="115">
        <f t="shared" si="2396"/>
        <v>0</v>
      </c>
      <c r="SWW55" s="115">
        <f t="shared" si="2396"/>
        <v>0</v>
      </c>
      <c r="SWX55" s="95">
        <f t="shared" ref="SWX55:SWX56" si="2397">SUM(SWL55:SWW55)</f>
        <v>0</v>
      </c>
      <c r="SWY55" s="106" t="s">
        <v>848</v>
      </c>
      <c r="SWZ55" s="105">
        <v>9491.7000000000007</v>
      </c>
      <c r="SXA55" s="90">
        <f t="shared" ref="SXA55:SXA56" si="2398">SUM(SWZ55/12)</f>
        <v>790.97500000000002</v>
      </c>
      <c r="SXB55" s="115">
        <v>0</v>
      </c>
      <c r="SXC55" s="115">
        <f t="shared" ref="SXC55:SXM56" si="2399">SXB55</f>
        <v>0</v>
      </c>
      <c r="SXD55" s="115">
        <f t="shared" si="2399"/>
        <v>0</v>
      </c>
      <c r="SXE55" s="115">
        <f t="shared" si="2399"/>
        <v>0</v>
      </c>
      <c r="SXF55" s="115">
        <f t="shared" si="2399"/>
        <v>0</v>
      </c>
      <c r="SXG55" s="115">
        <f t="shared" si="2399"/>
        <v>0</v>
      </c>
      <c r="SXH55" s="115">
        <f t="shared" si="2399"/>
        <v>0</v>
      </c>
      <c r="SXI55" s="115">
        <f t="shared" si="2399"/>
        <v>0</v>
      </c>
      <c r="SXJ55" s="115">
        <f t="shared" si="2399"/>
        <v>0</v>
      </c>
      <c r="SXK55" s="115">
        <f t="shared" si="2399"/>
        <v>0</v>
      </c>
      <c r="SXL55" s="115">
        <f t="shared" si="2399"/>
        <v>0</v>
      </c>
      <c r="SXM55" s="115">
        <f t="shared" si="2399"/>
        <v>0</v>
      </c>
      <c r="SXN55" s="95">
        <f t="shared" ref="SXN55:SXN56" si="2400">SUM(SXB55:SXM55)</f>
        <v>0</v>
      </c>
      <c r="SXO55" s="106" t="s">
        <v>848</v>
      </c>
      <c r="SXP55" s="105">
        <v>9491.7000000000007</v>
      </c>
      <c r="SXQ55" s="90">
        <f t="shared" ref="SXQ55:SXQ56" si="2401">SUM(SXP55/12)</f>
        <v>790.97500000000002</v>
      </c>
      <c r="SXR55" s="115">
        <v>0</v>
      </c>
      <c r="SXS55" s="115">
        <f t="shared" ref="SXS55:SYC56" si="2402">SXR55</f>
        <v>0</v>
      </c>
      <c r="SXT55" s="115">
        <f t="shared" si="2402"/>
        <v>0</v>
      </c>
      <c r="SXU55" s="115">
        <f t="shared" si="2402"/>
        <v>0</v>
      </c>
      <c r="SXV55" s="115">
        <f t="shared" si="2402"/>
        <v>0</v>
      </c>
      <c r="SXW55" s="115">
        <f t="shared" si="2402"/>
        <v>0</v>
      </c>
      <c r="SXX55" s="115">
        <f t="shared" si="2402"/>
        <v>0</v>
      </c>
      <c r="SXY55" s="115">
        <f t="shared" si="2402"/>
        <v>0</v>
      </c>
      <c r="SXZ55" s="115">
        <f t="shared" si="2402"/>
        <v>0</v>
      </c>
      <c r="SYA55" s="115">
        <f t="shared" si="2402"/>
        <v>0</v>
      </c>
      <c r="SYB55" s="115">
        <f t="shared" si="2402"/>
        <v>0</v>
      </c>
      <c r="SYC55" s="115">
        <f t="shared" si="2402"/>
        <v>0</v>
      </c>
      <c r="SYD55" s="95">
        <f t="shared" ref="SYD55:SYD56" si="2403">SUM(SXR55:SYC55)</f>
        <v>0</v>
      </c>
      <c r="SYE55" s="106" t="s">
        <v>848</v>
      </c>
      <c r="SYF55" s="105">
        <v>9491.7000000000007</v>
      </c>
      <c r="SYG55" s="90">
        <f t="shared" ref="SYG55:SYG56" si="2404">SUM(SYF55/12)</f>
        <v>790.97500000000002</v>
      </c>
      <c r="SYH55" s="115">
        <v>0</v>
      </c>
      <c r="SYI55" s="115">
        <f t="shared" ref="SYI55:SYS56" si="2405">SYH55</f>
        <v>0</v>
      </c>
      <c r="SYJ55" s="115">
        <f t="shared" si="2405"/>
        <v>0</v>
      </c>
      <c r="SYK55" s="115">
        <f t="shared" si="2405"/>
        <v>0</v>
      </c>
      <c r="SYL55" s="115">
        <f t="shared" si="2405"/>
        <v>0</v>
      </c>
      <c r="SYM55" s="115">
        <f t="shared" si="2405"/>
        <v>0</v>
      </c>
      <c r="SYN55" s="115">
        <f t="shared" si="2405"/>
        <v>0</v>
      </c>
      <c r="SYO55" s="115">
        <f t="shared" si="2405"/>
        <v>0</v>
      </c>
      <c r="SYP55" s="115">
        <f t="shared" si="2405"/>
        <v>0</v>
      </c>
      <c r="SYQ55" s="115">
        <f t="shared" si="2405"/>
        <v>0</v>
      </c>
      <c r="SYR55" s="115">
        <f t="shared" si="2405"/>
        <v>0</v>
      </c>
      <c r="SYS55" s="115">
        <f t="shared" si="2405"/>
        <v>0</v>
      </c>
      <c r="SYT55" s="95">
        <f t="shared" ref="SYT55:SYT56" si="2406">SUM(SYH55:SYS55)</f>
        <v>0</v>
      </c>
      <c r="SYU55" s="106" t="s">
        <v>848</v>
      </c>
      <c r="SYV55" s="105">
        <v>9491.7000000000007</v>
      </c>
      <c r="SYW55" s="90">
        <f t="shared" ref="SYW55:SYW56" si="2407">SUM(SYV55/12)</f>
        <v>790.97500000000002</v>
      </c>
      <c r="SYX55" s="115">
        <v>0</v>
      </c>
      <c r="SYY55" s="115">
        <f t="shared" ref="SYY55:SZI56" si="2408">SYX55</f>
        <v>0</v>
      </c>
      <c r="SYZ55" s="115">
        <f t="shared" si="2408"/>
        <v>0</v>
      </c>
      <c r="SZA55" s="115">
        <f t="shared" si="2408"/>
        <v>0</v>
      </c>
      <c r="SZB55" s="115">
        <f t="shared" si="2408"/>
        <v>0</v>
      </c>
      <c r="SZC55" s="115">
        <f t="shared" si="2408"/>
        <v>0</v>
      </c>
      <c r="SZD55" s="115">
        <f t="shared" si="2408"/>
        <v>0</v>
      </c>
      <c r="SZE55" s="115">
        <f t="shared" si="2408"/>
        <v>0</v>
      </c>
      <c r="SZF55" s="115">
        <f t="shared" si="2408"/>
        <v>0</v>
      </c>
      <c r="SZG55" s="115">
        <f t="shared" si="2408"/>
        <v>0</v>
      </c>
      <c r="SZH55" s="115">
        <f t="shared" si="2408"/>
        <v>0</v>
      </c>
      <c r="SZI55" s="115">
        <f t="shared" si="2408"/>
        <v>0</v>
      </c>
      <c r="SZJ55" s="95">
        <f t="shared" ref="SZJ55:SZJ56" si="2409">SUM(SYX55:SZI55)</f>
        <v>0</v>
      </c>
      <c r="SZK55" s="106" t="s">
        <v>848</v>
      </c>
      <c r="SZL55" s="105">
        <v>9491.7000000000007</v>
      </c>
      <c r="SZM55" s="90">
        <f t="shared" ref="SZM55:SZM56" si="2410">SUM(SZL55/12)</f>
        <v>790.97500000000002</v>
      </c>
      <c r="SZN55" s="115">
        <v>0</v>
      </c>
      <c r="SZO55" s="115">
        <f t="shared" ref="SZO55:SZY56" si="2411">SZN55</f>
        <v>0</v>
      </c>
      <c r="SZP55" s="115">
        <f t="shared" si="2411"/>
        <v>0</v>
      </c>
      <c r="SZQ55" s="115">
        <f t="shared" si="2411"/>
        <v>0</v>
      </c>
      <c r="SZR55" s="115">
        <f t="shared" si="2411"/>
        <v>0</v>
      </c>
      <c r="SZS55" s="115">
        <f t="shared" si="2411"/>
        <v>0</v>
      </c>
      <c r="SZT55" s="115">
        <f t="shared" si="2411"/>
        <v>0</v>
      </c>
      <c r="SZU55" s="115">
        <f t="shared" si="2411"/>
        <v>0</v>
      </c>
      <c r="SZV55" s="115">
        <f t="shared" si="2411"/>
        <v>0</v>
      </c>
      <c r="SZW55" s="115">
        <f t="shared" si="2411"/>
        <v>0</v>
      </c>
      <c r="SZX55" s="115">
        <f t="shared" si="2411"/>
        <v>0</v>
      </c>
      <c r="SZY55" s="115">
        <f t="shared" si="2411"/>
        <v>0</v>
      </c>
      <c r="SZZ55" s="95">
        <f t="shared" ref="SZZ55:SZZ56" si="2412">SUM(SZN55:SZY55)</f>
        <v>0</v>
      </c>
      <c r="TAA55" s="106" t="s">
        <v>848</v>
      </c>
      <c r="TAB55" s="105">
        <v>9491.7000000000007</v>
      </c>
      <c r="TAC55" s="90">
        <f t="shared" ref="TAC55:TAC56" si="2413">SUM(TAB55/12)</f>
        <v>790.97500000000002</v>
      </c>
      <c r="TAD55" s="115">
        <v>0</v>
      </c>
      <c r="TAE55" s="115">
        <f t="shared" ref="TAE55:TAO56" si="2414">TAD55</f>
        <v>0</v>
      </c>
      <c r="TAF55" s="115">
        <f t="shared" si="2414"/>
        <v>0</v>
      </c>
      <c r="TAG55" s="115">
        <f t="shared" si="2414"/>
        <v>0</v>
      </c>
      <c r="TAH55" s="115">
        <f t="shared" si="2414"/>
        <v>0</v>
      </c>
      <c r="TAI55" s="115">
        <f t="shared" si="2414"/>
        <v>0</v>
      </c>
      <c r="TAJ55" s="115">
        <f t="shared" si="2414"/>
        <v>0</v>
      </c>
      <c r="TAK55" s="115">
        <f t="shared" si="2414"/>
        <v>0</v>
      </c>
      <c r="TAL55" s="115">
        <f t="shared" si="2414"/>
        <v>0</v>
      </c>
      <c r="TAM55" s="115">
        <f t="shared" si="2414"/>
        <v>0</v>
      </c>
      <c r="TAN55" s="115">
        <f t="shared" si="2414"/>
        <v>0</v>
      </c>
      <c r="TAO55" s="115">
        <f t="shared" si="2414"/>
        <v>0</v>
      </c>
      <c r="TAP55" s="95">
        <f t="shared" ref="TAP55:TAP56" si="2415">SUM(TAD55:TAO55)</f>
        <v>0</v>
      </c>
      <c r="TAQ55" s="106" t="s">
        <v>848</v>
      </c>
      <c r="TAR55" s="105">
        <v>9491.7000000000007</v>
      </c>
      <c r="TAS55" s="90">
        <f t="shared" ref="TAS55:TAS56" si="2416">SUM(TAR55/12)</f>
        <v>790.97500000000002</v>
      </c>
      <c r="TAT55" s="115">
        <v>0</v>
      </c>
      <c r="TAU55" s="115">
        <f t="shared" ref="TAU55:TBE56" si="2417">TAT55</f>
        <v>0</v>
      </c>
      <c r="TAV55" s="115">
        <f t="shared" si="2417"/>
        <v>0</v>
      </c>
      <c r="TAW55" s="115">
        <f t="shared" si="2417"/>
        <v>0</v>
      </c>
      <c r="TAX55" s="115">
        <f t="shared" si="2417"/>
        <v>0</v>
      </c>
      <c r="TAY55" s="115">
        <f t="shared" si="2417"/>
        <v>0</v>
      </c>
      <c r="TAZ55" s="115">
        <f t="shared" si="2417"/>
        <v>0</v>
      </c>
      <c r="TBA55" s="115">
        <f t="shared" si="2417"/>
        <v>0</v>
      </c>
      <c r="TBB55" s="115">
        <f t="shared" si="2417"/>
        <v>0</v>
      </c>
      <c r="TBC55" s="115">
        <f t="shared" si="2417"/>
        <v>0</v>
      </c>
      <c r="TBD55" s="115">
        <f t="shared" si="2417"/>
        <v>0</v>
      </c>
      <c r="TBE55" s="115">
        <f t="shared" si="2417"/>
        <v>0</v>
      </c>
      <c r="TBF55" s="95">
        <f t="shared" ref="TBF55:TBF56" si="2418">SUM(TAT55:TBE55)</f>
        <v>0</v>
      </c>
      <c r="TBG55" s="106" t="s">
        <v>848</v>
      </c>
      <c r="TBH55" s="105">
        <v>9491.7000000000007</v>
      </c>
      <c r="TBI55" s="90">
        <f t="shared" ref="TBI55:TBI56" si="2419">SUM(TBH55/12)</f>
        <v>790.97500000000002</v>
      </c>
      <c r="TBJ55" s="115">
        <v>0</v>
      </c>
      <c r="TBK55" s="115">
        <f t="shared" ref="TBK55:TBU56" si="2420">TBJ55</f>
        <v>0</v>
      </c>
      <c r="TBL55" s="115">
        <f t="shared" si="2420"/>
        <v>0</v>
      </c>
      <c r="TBM55" s="115">
        <f t="shared" si="2420"/>
        <v>0</v>
      </c>
      <c r="TBN55" s="115">
        <f t="shared" si="2420"/>
        <v>0</v>
      </c>
      <c r="TBO55" s="115">
        <f t="shared" si="2420"/>
        <v>0</v>
      </c>
      <c r="TBP55" s="115">
        <f t="shared" si="2420"/>
        <v>0</v>
      </c>
      <c r="TBQ55" s="115">
        <f t="shared" si="2420"/>
        <v>0</v>
      </c>
      <c r="TBR55" s="115">
        <f t="shared" si="2420"/>
        <v>0</v>
      </c>
      <c r="TBS55" s="115">
        <f t="shared" si="2420"/>
        <v>0</v>
      </c>
      <c r="TBT55" s="115">
        <f t="shared" si="2420"/>
        <v>0</v>
      </c>
      <c r="TBU55" s="115">
        <f t="shared" si="2420"/>
        <v>0</v>
      </c>
      <c r="TBV55" s="95">
        <f t="shared" ref="TBV55:TBV56" si="2421">SUM(TBJ55:TBU55)</f>
        <v>0</v>
      </c>
      <c r="TBW55" s="106" t="s">
        <v>848</v>
      </c>
      <c r="TBX55" s="105">
        <v>9491.7000000000007</v>
      </c>
      <c r="TBY55" s="90">
        <f t="shared" ref="TBY55:TBY56" si="2422">SUM(TBX55/12)</f>
        <v>790.97500000000002</v>
      </c>
      <c r="TBZ55" s="115">
        <v>0</v>
      </c>
      <c r="TCA55" s="115">
        <f t="shared" ref="TCA55:TCK56" si="2423">TBZ55</f>
        <v>0</v>
      </c>
      <c r="TCB55" s="115">
        <f t="shared" si="2423"/>
        <v>0</v>
      </c>
      <c r="TCC55" s="115">
        <f t="shared" si="2423"/>
        <v>0</v>
      </c>
      <c r="TCD55" s="115">
        <f t="shared" si="2423"/>
        <v>0</v>
      </c>
      <c r="TCE55" s="115">
        <f t="shared" si="2423"/>
        <v>0</v>
      </c>
      <c r="TCF55" s="115">
        <f t="shared" si="2423"/>
        <v>0</v>
      </c>
      <c r="TCG55" s="115">
        <f t="shared" si="2423"/>
        <v>0</v>
      </c>
      <c r="TCH55" s="115">
        <f t="shared" si="2423"/>
        <v>0</v>
      </c>
      <c r="TCI55" s="115">
        <f t="shared" si="2423"/>
        <v>0</v>
      </c>
      <c r="TCJ55" s="115">
        <f t="shared" si="2423"/>
        <v>0</v>
      </c>
      <c r="TCK55" s="115">
        <f t="shared" si="2423"/>
        <v>0</v>
      </c>
      <c r="TCL55" s="95">
        <f t="shared" ref="TCL55:TCL56" si="2424">SUM(TBZ55:TCK55)</f>
        <v>0</v>
      </c>
      <c r="TCM55" s="106" t="s">
        <v>848</v>
      </c>
      <c r="TCN55" s="105">
        <v>9491.7000000000007</v>
      </c>
      <c r="TCO55" s="90">
        <f t="shared" ref="TCO55:TCO56" si="2425">SUM(TCN55/12)</f>
        <v>790.97500000000002</v>
      </c>
      <c r="TCP55" s="115">
        <v>0</v>
      </c>
      <c r="TCQ55" s="115">
        <f t="shared" ref="TCQ55:TDA56" si="2426">TCP55</f>
        <v>0</v>
      </c>
      <c r="TCR55" s="115">
        <f t="shared" si="2426"/>
        <v>0</v>
      </c>
      <c r="TCS55" s="115">
        <f t="shared" si="2426"/>
        <v>0</v>
      </c>
      <c r="TCT55" s="115">
        <f t="shared" si="2426"/>
        <v>0</v>
      </c>
      <c r="TCU55" s="115">
        <f t="shared" si="2426"/>
        <v>0</v>
      </c>
      <c r="TCV55" s="115">
        <f t="shared" si="2426"/>
        <v>0</v>
      </c>
      <c r="TCW55" s="115">
        <f t="shared" si="2426"/>
        <v>0</v>
      </c>
      <c r="TCX55" s="115">
        <f t="shared" si="2426"/>
        <v>0</v>
      </c>
      <c r="TCY55" s="115">
        <f t="shared" si="2426"/>
        <v>0</v>
      </c>
      <c r="TCZ55" s="115">
        <f t="shared" si="2426"/>
        <v>0</v>
      </c>
      <c r="TDA55" s="115">
        <f t="shared" si="2426"/>
        <v>0</v>
      </c>
      <c r="TDB55" s="95">
        <f t="shared" ref="TDB55:TDB56" si="2427">SUM(TCP55:TDA55)</f>
        <v>0</v>
      </c>
      <c r="TDC55" s="106" t="s">
        <v>848</v>
      </c>
      <c r="TDD55" s="105">
        <v>9491.7000000000007</v>
      </c>
      <c r="TDE55" s="90">
        <f t="shared" ref="TDE55:TDE56" si="2428">SUM(TDD55/12)</f>
        <v>790.97500000000002</v>
      </c>
      <c r="TDF55" s="115">
        <v>0</v>
      </c>
      <c r="TDG55" s="115">
        <f t="shared" ref="TDG55:TDQ56" si="2429">TDF55</f>
        <v>0</v>
      </c>
      <c r="TDH55" s="115">
        <f t="shared" si="2429"/>
        <v>0</v>
      </c>
      <c r="TDI55" s="115">
        <f t="shared" si="2429"/>
        <v>0</v>
      </c>
      <c r="TDJ55" s="115">
        <f t="shared" si="2429"/>
        <v>0</v>
      </c>
      <c r="TDK55" s="115">
        <f t="shared" si="2429"/>
        <v>0</v>
      </c>
      <c r="TDL55" s="115">
        <f t="shared" si="2429"/>
        <v>0</v>
      </c>
      <c r="TDM55" s="115">
        <f t="shared" si="2429"/>
        <v>0</v>
      </c>
      <c r="TDN55" s="115">
        <f t="shared" si="2429"/>
        <v>0</v>
      </c>
      <c r="TDO55" s="115">
        <f t="shared" si="2429"/>
        <v>0</v>
      </c>
      <c r="TDP55" s="115">
        <f t="shared" si="2429"/>
        <v>0</v>
      </c>
      <c r="TDQ55" s="115">
        <f t="shared" si="2429"/>
        <v>0</v>
      </c>
      <c r="TDR55" s="95">
        <f t="shared" ref="TDR55:TDR56" si="2430">SUM(TDF55:TDQ55)</f>
        <v>0</v>
      </c>
      <c r="TDS55" s="106" t="s">
        <v>848</v>
      </c>
      <c r="TDT55" s="105">
        <v>9491.7000000000007</v>
      </c>
      <c r="TDU55" s="90">
        <f t="shared" ref="TDU55:TDU56" si="2431">SUM(TDT55/12)</f>
        <v>790.97500000000002</v>
      </c>
      <c r="TDV55" s="115">
        <v>0</v>
      </c>
      <c r="TDW55" s="115">
        <f t="shared" ref="TDW55:TEG56" si="2432">TDV55</f>
        <v>0</v>
      </c>
      <c r="TDX55" s="115">
        <f t="shared" si="2432"/>
        <v>0</v>
      </c>
      <c r="TDY55" s="115">
        <f t="shared" si="2432"/>
        <v>0</v>
      </c>
      <c r="TDZ55" s="115">
        <f t="shared" si="2432"/>
        <v>0</v>
      </c>
      <c r="TEA55" s="115">
        <f t="shared" si="2432"/>
        <v>0</v>
      </c>
      <c r="TEB55" s="115">
        <f t="shared" si="2432"/>
        <v>0</v>
      </c>
      <c r="TEC55" s="115">
        <f t="shared" si="2432"/>
        <v>0</v>
      </c>
      <c r="TED55" s="115">
        <f t="shared" si="2432"/>
        <v>0</v>
      </c>
      <c r="TEE55" s="115">
        <f t="shared" si="2432"/>
        <v>0</v>
      </c>
      <c r="TEF55" s="115">
        <f t="shared" si="2432"/>
        <v>0</v>
      </c>
      <c r="TEG55" s="115">
        <f t="shared" si="2432"/>
        <v>0</v>
      </c>
      <c r="TEH55" s="95">
        <f t="shared" ref="TEH55:TEH56" si="2433">SUM(TDV55:TEG55)</f>
        <v>0</v>
      </c>
      <c r="TEI55" s="106" t="s">
        <v>848</v>
      </c>
      <c r="TEJ55" s="105">
        <v>9491.7000000000007</v>
      </c>
      <c r="TEK55" s="90">
        <f t="shared" ref="TEK55:TEK56" si="2434">SUM(TEJ55/12)</f>
        <v>790.97500000000002</v>
      </c>
      <c r="TEL55" s="115">
        <v>0</v>
      </c>
      <c r="TEM55" s="115">
        <f t="shared" ref="TEM55:TEW56" si="2435">TEL55</f>
        <v>0</v>
      </c>
      <c r="TEN55" s="115">
        <f t="shared" si="2435"/>
        <v>0</v>
      </c>
      <c r="TEO55" s="115">
        <f t="shared" si="2435"/>
        <v>0</v>
      </c>
      <c r="TEP55" s="115">
        <f t="shared" si="2435"/>
        <v>0</v>
      </c>
      <c r="TEQ55" s="115">
        <f t="shared" si="2435"/>
        <v>0</v>
      </c>
      <c r="TER55" s="115">
        <f t="shared" si="2435"/>
        <v>0</v>
      </c>
      <c r="TES55" s="115">
        <f t="shared" si="2435"/>
        <v>0</v>
      </c>
      <c r="TET55" s="115">
        <f t="shared" si="2435"/>
        <v>0</v>
      </c>
      <c r="TEU55" s="115">
        <f t="shared" si="2435"/>
        <v>0</v>
      </c>
      <c r="TEV55" s="115">
        <f t="shared" si="2435"/>
        <v>0</v>
      </c>
      <c r="TEW55" s="115">
        <f t="shared" si="2435"/>
        <v>0</v>
      </c>
      <c r="TEX55" s="95">
        <f t="shared" ref="TEX55:TEX56" si="2436">SUM(TEL55:TEW55)</f>
        <v>0</v>
      </c>
      <c r="TEY55" s="106" t="s">
        <v>848</v>
      </c>
      <c r="TEZ55" s="105">
        <v>9491.7000000000007</v>
      </c>
      <c r="TFA55" s="90">
        <f t="shared" ref="TFA55:TFA56" si="2437">SUM(TEZ55/12)</f>
        <v>790.97500000000002</v>
      </c>
      <c r="TFB55" s="115">
        <v>0</v>
      </c>
      <c r="TFC55" s="115">
        <f t="shared" ref="TFC55:TFM56" si="2438">TFB55</f>
        <v>0</v>
      </c>
      <c r="TFD55" s="115">
        <f t="shared" si="2438"/>
        <v>0</v>
      </c>
      <c r="TFE55" s="115">
        <f t="shared" si="2438"/>
        <v>0</v>
      </c>
      <c r="TFF55" s="115">
        <f t="shared" si="2438"/>
        <v>0</v>
      </c>
      <c r="TFG55" s="115">
        <f t="shared" si="2438"/>
        <v>0</v>
      </c>
      <c r="TFH55" s="115">
        <f t="shared" si="2438"/>
        <v>0</v>
      </c>
      <c r="TFI55" s="115">
        <f t="shared" si="2438"/>
        <v>0</v>
      </c>
      <c r="TFJ55" s="115">
        <f t="shared" si="2438"/>
        <v>0</v>
      </c>
      <c r="TFK55" s="115">
        <f t="shared" si="2438"/>
        <v>0</v>
      </c>
      <c r="TFL55" s="115">
        <f t="shared" si="2438"/>
        <v>0</v>
      </c>
      <c r="TFM55" s="115">
        <f t="shared" si="2438"/>
        <v>0</v>
      </c>
      <c r="TFN55" s="95">
        <f t="shared" ref="TFN55:TFN56" si="2439">SUM(TFB55:TFM55)</f>
        <v>0</v>
      </c>
      <c r="TFO55" s="106" t="s">
        <v>848</v>
      </c>
      <c r="TFP55" s="105">
        <v>9491.7000000000007</v>
      </c>
      <c r="TFQ55" s="90">
        <f t="shared" ref="TFQ55:TFQ56" si="2440">SUM(TFP55/12)</f>
        <v>790.97500000000002</v>
      </c>
      <c r="TFR55" s="115">
        <v>0</v>
      </c>
      <c r="TFS55" s="115">
        <f t="shared" ref="TFS55:TGC56" si="2441">TFR55</f>
        <v>0</v>
      </c>
      <c r="TFT55" s="115">
        <f t="shared" si="2441"/>
        <v>0</v>
      </c>
      <c r="TFU55" s="115">
        <f t="shared" si="2441"/>
        <v>0</v>
      </c>
      <c r="TFV55" s="115">
        <f t="shared" si="2441"/>
        <v>0</v>
      </c>
      <c r="TFW55" s="115">
        <f t="shared" si="2441"/>
        <v>0</v>
      </c>
      <c r="TFX55" s="115">
        <f t="shared" si="2441"/>
        <v>0</v>
      </c>
      <c r="TFY55" s="115">
        <f t="shared" si="2441"/>
        <v>0</v>
      </c>
      <c r="TFZ55" s="115">
        <f t="shared" si="2441"/>
        <v>0</v>
      </c>
      <c r="TGA55" s="115">
        <f t="shared" si="2441"/>
        <v>0</v>
      </c>
      <c r="TGB55" s="115">
        <f t="shared" si="2441"/>
        <v>0</v>
      </c>
      <c r="TGC55" s="115">
        <f t="shared" si="2441"/>
        <v>0</v>
      </c>
      <c r="TGD55" s="95">
        <f t="shared" ref="TGD55:TGD56" si="2442">SUM(TFR55:TGC55)</f>
        <v>0</v>
      </c>
      <c r="TGE55" s="106" t="s">
        <v>848</v>
      </c>
      <c r="TGF55" s="105">
        <v>9491.7000000000007</v>
      </c>
      <c r="TGG55" s="90">
        <f t="shared" ref="TGG55:TGG56" si="2443">SUM(TGF55/12)</f>
        <v>790.97500000000002</v>
      </c>
      <c r="TGH55" s="115">
        <v>0</v>
      </c>
      <c r="TGI55" s="115">
        <f t="shared" ref="TGI55:TGS56" si="2444">TGH55</f>
        <v>0</v>
      </c>
      <c r="TGJ55" s="115">
        <f t="shared" si="2444"/>
        <v>0</v>
      </c>
      <c r="TGK55" s="115">
        <f t="shared" si="2444"/>
        <v>0</v>
      </c>
      <c r="TGL55" s="115">
        <f t="shared" si="2444"/>
        <v>0</v>
      </c>
      <c r="TGM55" s="115">
        <f t="shared" si="2444"/>
        <v>0</v>
      </c>
      <c r="TGN55" s="115">
        <f t="shared" si="2444"/>
        <v>0</v>
      </c>
      <c r="TGO55" s="115">
        <f t="shared" si="2444"/>
        <v>0</v>
      </c>
      <c r="TGP55" s="115">
        <f t="shared" si="2444"/>
        <v>0</v>
      </c>
      <c r="TGQ55" s="115">
        <f t="shared" si="2444"/>
        <v>0</v>
      </c>
      <c r="TGR55" s="115">
        <f t="shared" si="2444"/>
        <v>0</v>
      </c>
      <c r="TGS55" s="115">
        <f t="shared" si="2444"/>
        <v>0</v>
      </c>
      <c r="TGT55" s="95">
        <f t="shared" ref="TGT55:TGT56" si="2445">SUM(TGH55:TGS55)</f>
        <v>0</v>
      </c>
      <c r="TGU55" s="106" t="s">
        <v>848</v>
      </c>
      <c r="TGV55" s="105">
        <v>9491.7000000000007</v>
      </c>
      <c r="TGW55" s="90">
        <f t="shared" ref="TGW55:TGW56" si="2446">SUM(TGV55/12)</f>
        <v>790.97500000000002</v>
      </c>
      <c r="TGX55" s="115">
        <v>0</v>
      </c>
      <c r="TGY55" s="115">
        <f t="shared" ref="TGY55:THI56" si="2447">TGX55</f>
        <v>0</v>
      </c>
      <c r="TGZ55" s="115">
        <f t="shared" si="2447"/>
        <v>0</v>
      </c>
      <c r="THA55" s="115">
        <f t="shared" si="2447"/>
        <v>0</v>
      </c>
      <c r="THB55" s="115">
        <f t="shared" si="2447"/>
        <v>0</v>
      </c>
      <c r="THC55" s="115">
        <f t="shared" si="2447"/>
        <v>0</v>
      </c>
      <c r="THD55" s="115">
        <f t="shared" si="2447"/>
        <v>0</v>
      </c>
      <c r="THE55" s="115">
        <f t="shared" si="2447"/>
        <v>0</v>
      </c>
      <c r="THF55" s="115">
        <f t="shared" si="2447"/>
        <v>0</v>
      </c>
      <c r="THG55" s="115">
        <f t="shared" si="2447"/>
        <v>0</v>
      </c>
      <c r="THH55" s="115">
        <f t="shared" si="2447"/>
        <v>0</v>
      </c>
      <c r="THI55" s="115">
        <f t="shared" si="2447"/>
        <v>0</v>
      </c>
      <c r="THJ55" s="95">
        <f t="shared" ref="THJ55:THJ56" si="2448">SUM(TGX55:THI55)</f>
        <v>0</v>
      </c>
      <c r="THK55" s="106" t="s">
        <v>848</v>
      </c>
      <c r="THL55" s="105">
        <v>9491.7000000000007</v>
      </c>
      <c r="THM55" s="90">
        <f t="shared" ref="THM55:THM56" si="2449">SUM(THL55/12)</f>
        <v>790.97500000000002</v>
      </c>
      <c r="THN55" s="115">
        <v>0</v>
      </c>
      <c r="THO55" s="115">
        <f t="shared" ref="THO55:THY56" si="2450">THN55</f>
        <v>0</v>
      </c>
      <c r="THP55" s="115">
        <f t="shared" si="2450"/>
        <v>0</v>
      </c>
      <c r="THQ55" s="115">
        <f t="shared" si="2450"/>
        <v>0</v>
      </c>
      <c r="THR55" s="115">
        <f t="shared" si="2450"/>
        <v>0</v>
      </c>
      <c r="THS55" s="115">
        <f t="shared" si="2450"/>
        <v>0</v>
      </c>
      <c r="THT55" s="115">
        <f t="shared" si="2450"/>
        <v>0</v>
      </c>
      <c r="THU55" s="115">
        <f t="shared" si="2450"/>
        <v>0</v>
      </c>
      <c r="THV55" s="115">
        <f t="shared" si="2450"/>
        <v>0</v>
      </c>
      <c r="THW55" s="115">
        <f t="shared" si="2450"/>
        <v>0</v>
      </c>
      <c r="THX55" s="115">
        <f t="shared" si="2450"/>
        <v>0</v>
      </c>
      <c r="THY55" s="115">
        <f t="shared" si="2450"/>
        <v>0</v>
      </c>
      <c r="THZ55" s="95">
        <f t="shared" ref="THZ55:THZ56" si="2451">SUM(THN55:THY55)</f>
        <v>0</v>
      </c>
      <c r="TIA55" s="106" t="s">
        <v>848</v>
      </c>
      <c r="TIB55" s="105">
        <v>9491.7000000000007</v>
      </c>
      <c r="TIC55" s="90">
        <f t="shared" ref="TIC55:TIC56" si="2452">SUM(TIB55/12)</f>
        <v>790.97500000000002</v>
      </c>
      <c r="TID55" s="115">
        <v>0</v>
      </c>
      <c r="TIE55" s="115">
        <f t="shared" ref="TIE55:TIO56" si="2453">TID55</f>
        <v>0</v>
      </c>
      <c r="TIF55" s="115">
        <f t="shared" si="2453"/>
        <v>0</v>
      </c>
      <c r="TIG55" s="115">
        <f t="shared" si="2453"/>
        <v>0</v>
      </c>
      <c r="TIH55" s="115">
        <f t="shared" si="2453"/>
        <v>0</v>
      </c>
      <c r="TII55" s="115">
        <f t="shared" si="2453"/>
        <v>0</v>
      </c>
      <c r="TIJ55" s="115">
        <f t="shared" si="2453"/>
        <v>0</v>
      </c>
      <c r="TIK55" s="115">
        <f t="shared" si="2453"/>
        <v>0</v>
      </c>
      <c r="TIL55" s="115">
        <f t="shared" si="2453"/>
        <v>0</v>
      </c>
      <c r="TIM55" s="115">
        <f t="shared" si="2453"/>
        <v>0</v>
      </c>
      <c r="TIN55" s="115">
        <f t="shared" si="2453"/>
        <v>0</v>
      </c>
      <c r="TIO55" s="115">
        <f t="shared" si="2453"/>
        <v>0</v>
      </c>
      <c r="TIP55" s="95">
        <f t="shared" ref="TIP55:TIP56" si="2454">SUM(TID55:TIO55)</f>
        <v>0</v>
      </c>
      <c r="TIQ55" s="106" t="s">
        <v>848</v>
      </c>
      <c r="TIR55" s="105">
        <v>9491.7000000000007</v>
      </c>
      <c r="TIS55" s="90">
        <f t="shared" ref="TIS55:TIS56" si="2455">SUM(TIR55/12)</f>
        <v>790.97500000000002</v>
      </c>
      <c r="TIT55" s="115">
        <v>0</v>
      </c>
      <c r="TIU55" s="115">
        <f t="shared" ref="TIU55:TJE56" si="2456">TIT55</f>
        <v>0</v>
      </c>
      <c r="TIV55" s="115">
        <f t="shared" si="2456"/>
        <v>0</v>
      </c>
      <c r="TIW55" s="115">
        <f t="shared" si="2456"/>
        <v>0</v>
      </c>
      <c r="TIX55" s="115">
        <f t="shared" si="2456"/>
        <v>0</v>
      </c>
      <c r="TIY55" s="115">
        <f t="shared" si="2456"/>
        <v>0</v>
      </c>
      <c r="TIZ55" s="115">
        <f t="shared" si="2456"/>
        <v>0</v>
      </c>
      <c r="TJA55" s="115">
        <f t="shared" si="2456"/>
        <v>0</v>
      </c>
      <c r="TJB55" s="115">
        <f t="shared" si="2456"/>
        <v>0</v>
      </c>
      <c r="TJC55" s="115">
        <f t="shared" si="2456"/>
        <v>0</v>
      </c>
      <c r="TJD55" s="115">
        <f t="shared" si="2456"/>
        <v>0</v>
      </c>
      <c r="TJE55" s="115">
        <f t="shared" si="2456"/>
        <v>0</v>
      </c>
      <c r="TJF55" s="95">
        <f t="shared" ref="TJF55:TJF56" si="2457">SUM(TIT55:TJE55)</f>
        <v>0</v>
      </c>
      <c r="TJG55" s="106" t="s">
        <v>848</v>
      </c>
      <c r="TJH55" s="105">
        <v>9491.7000000000007</v>
      </c>
      <c r="TJI55" s="90">
        <f t="shared" ref="TJI55:TJI56" si="2458">SUM(TJH55/12)</f>
        <v>790.97500000000002</v>
      </c>
      <c r="TJJ55" s="115">
        <v>0</v>
      </c>
      <c r="TJK55" s="115">
        <f t="shared" ref="TJK55:TJU56" si="2459">TJJ55</f>
        <v>0</v>
      </c>
      <c r="TJL55" s="115">
        <f t="shared" si="2459"/>
        <v>0</v>
      </c>
      <c r="TJM55" s="115">
        <f t="shared" si="2459"/>
        <v>0</v>
      </c>
      <c r="TJN55" s="115">
        <f t="shared" si="2459"/>
        <v>0</v>
      </c>
      <c r="TJO55" s="115">
        <f t="shared" si="2459"/>
        <v>0</v>
      </c>
      <c r="TJP55" s="115">
        <f t="shared" si="2459"/>
        <v>0</v>
      </c>
      <c r="TJQ55" s="115">
        <f t="shared" si="2459"/>
        <v>0</v>
      </c>
      <c r="TJR55" s="115">
        <f t="shared" si="2459"/>
        <v>0</v>
      </c>
      <c r="TJS55" s="115">
        <f t="shared" si="2459"/>
        <v>0</v>
      </c>
      <c r="TJT55" s="115">
        <f t="shared" si="2459"/>
        <v>0</v>
      </c>
      <c r="TJU55" s="115">
        <f t="shared" si="2459"/>
        <v>0</v>
      </c>
      <c r="TJV55" s="95">
        <f t="shared" ref="TJV55:TJV56" si="2460">SUM(TJJ55:TJU55)</f>
        <v>0</v>
      </c>
      <c r="TJW55" s="106" t="s">
        <v>848</v>
      </c>
      <c r="TJX55" s="105">
        <v>9491.7000000000007</v>
      </c>
      <c r="TJY55" s="90">
        <f t="shared" ref="TJY55:TJY56" si="2461">SUM(TJX55/12)</f>
        <v>790.97500000000002</v>
      </c>
      <c r="TJZ55" s="115">
        <v>0</v>
      </c>
      <c r="TKA55" s="115">
        <f t="shared" ref="TKA55:TKK56" si="2462">TJZ55</f>
        <v>0</v>
      </c>
      <c r="TKB55" s="115">
        <f t="shared" si="2462"/>
        <v>0</v>
      </c>
      <c r="TKC55" s="115">
        <f t="shared" si="2462"/>
        <v>0</v>
      </c>
      <c r="TKD55" s="115">
        <f t="shared" si="2462"/>
        <v>0</v>
      </c>
      <c r="TKE55" s="115">
        <f t="shared" si="2462"/>
        <v>0</v>
      </c>
      <c r="TKF55" s="115">
        <f t="shared" si="2462"/>
        <v>0</v>
      </c>
      <c r="TKG55" s="115">
        <f t="shared" si="2462"/>
        <v>0</v>
      </c>
      <c r="TKH55" s="115">
        <f t="shared" si="2462"/>
        <v>0</v>
      </c>
      <c r="TKI55" s="115">
        <f t="shared" si="2462"/>
        <v>0</v>
      </c>
      <c r="TKJ55" s="115">
        <f t="shared" si="2462"/>
        <v>0</v>
      </c>
      <c r="TKK55" s="115">
        <f t="shared" si="2462"/>
        <v>0</v>
      </c>
      <c r="TKL55" s="95">
        <f t="shared" ref="TKL55:TKL56" si="2463">SUM(TJZ55:TKK55)</f>
        <v>0</v>
      </c>
      <c r="TKM55" s="106" t="s">
        <v>848</v>
      </c>
      <c r="TKN55" s="105">
        <v>9491.7000000000007</v>
      </c>
      <c r="TKO55" s="90">
        <f t="shared" ref="TKO55:TKO56" si="2464">SUM(TKN55/12)</f>
        <v>790.97500000000002</v>
      </c>
      <c r="TKP55" s="115">
        <v>0</v>
      </c>
      <c r="TKQ55" s="115">
        <f t="shared" ref="TKQ55:TLA56" si="2465">TKP55</f>
        <v>0</v>
      </c>
      <c r="TKR55" s="115">
        <f t="shared" si="2465"/>
        <v>0</v>
      </c>
      <c r="TKS55" s="115">
        <f t="shared" si="2465"/>
        <v>0</v>
      </c>
      <c r="TKT55" s="115">
        <f t="shared" si="2465"/>
        <v>0</v>
      </c>
      <c r="TKU55" s="115">
        <f t="shared" si="2465"/>
        <v>0</v>
      </c>
      <c r="TKV55" s="115">
        <f t="shared" si="2465"/>
        <v>0</v>
      </c>
      <c r="TKW55" s="115">
        <f t="shared" si="2465"/>
        <v>0</v>
      </c>
      <c r="TKX55" s="115">
        <f t="shared" si="2465"/>
        <v>0</v>
      </c>
      <c r="TKY55" s="115">
        <f t="shared" si="2465"/>
        <v>0</v>
      </c>
      <c r="TKZ55" s="115">
        <f t="shared" si="2465"/>
        <v>0</v>
      </c>
      <c r="TLA55" s="115">
        <f t="shared" si="2465"/>
        <v>0</v>
      </c>
      <c r="TLB55" s="95">
        <f t="shared" ref="TLB55:TLB56" si="2466">SUM(TKP55:TLA55)</f>
        <v>0</v>
      </c>
      <c r="TLC55" s="106" t="s">
        <v>848</v>
      </c>
      <c r="TLD55" s="105">
        <v>9491.7000000000007</v>
      </c>
      <c r="TLE55" s="90">
        <f t="shared" ref="TLE55:TLE56" si="2467">SUM(TLD55/12)</f>
        <v>790.97500000000002</v>
      </c>
      <c r="TLF55" s="115">
        <v>0</v>
      </c>
      <c r="TLG55" s="115">
        <f t="shared" ref="TLG55:TLQ56" si="2468">TLF55</f>
        <v>0</v>
      </c>
      <c r="TLH55" s="115">
        <f t="shared" si="2468"/>
        <v>0</v>
      </c>
      <c r="TLI55" s="115">
        <f t="shared" si="2468"/>
        <v>0</v>
      </c>
      <c r="TLJ55" s="115">
        <f t="shared" si="2468"/>
        <v>0</v>
      </c>
      <c r="TLK55" s="115">
        <f t="shared" si="2468"/>
        <v>0</v>
      </c>
      <c r="TLL55" s="115">
        <f t="shared" si="2468"/>
        <v>0</v>
      </c>
      <c r="TLM55" s="115">
        <f t="shared" si="2468"/>
        <v>0</v>
      </c>
      <c r="TLN55" s="115">
        <f t="shared" si="2468"/>
        <v>0</v>
      </c>
      <c r="TLO55" s="115">
        <f t="shared" si="2468"/>
        <v>0</v>
      </c>
      <c r="TLP55" s="115">
        <f t="shared" si="2468"/>
        <v>0</v>
      </c>
      <c r="TLQ55" s="115">
        <f t="shared" si="2468"/>
        <v>0</v>
      </c>
      <c r="TLR55" s="95">
        <f t="shared" ref="TLR55:TLR56" si="2469">SUM(TLF55:TLQ55)</f>
        <v>0</v>
      </c>
      <c r="TLS55" s="106" t="s">
        <v>848</v>
      </c>
      <c r="TLT55" s="105">
        <v>9491.7000000000007</v>
      </c>
      <c r="TLU55" s="90">
        <f t="shared" ref="TLU55:TLU56" si="2470">SUM(TLT55/12)</f>
        <v>790.97500000000002</v>
      </c>
      <c r="TLV55" s="115">
        <v>0</v>
      </c>
      <c r="TLW55" s="115">
        <f t="shared" ref="TLW55:TMG56" si="2471">TLV55</f>
        <v>0</v>
      </c>
      <c r="TLX55" s="115">
        <f t="shared" si="2471"/>
        <v>0</v>
      </c>
      <c r="TLY55" s="115">
        <f t="shared" si="2471"/>
        <v>0</v>
      </c>
      <c r="TLZ55" s="115">
        <f t="shared" si="2471"/>
        <v>0</v>
      </c>
      <c r="TMA55" s="115">
        <f t="shared" si="2471"/>
        <v>0</v>
      </c>
      <c r="TMB55" s="115">
        <f t="shared" si="2471"/>
        <v>0</v>
      </c>
      <c r="TMC55" s="115">
        <f t="shared" si="2471"/>
        <v>0</v>
      </c>
      <c r="TMD55" s="115">
        <f t="shared" si="2471"/>
        <v>0</v>
      </c>
      <c r="TME55" s="115">
        <f t="shared" si="2471"/>
        <v>0</v>
      </c>
      <c r="TMF55" s="115">
        <f t="shared" si="2471"/>
        <v>0</v>
      </c>
      <c r="TMG55" s="115">
        <f t="shared" si="2471"/>
        <v>0</v>
      </c>
      <c r="TMH55" s="95">
        <f t="shared" ref="TMH55:TMH56" si="2472">SUM(TLV55:TMG55)</f>
        <v>0</v>
      </c>
      <c r="TMI55" s="106" t="s">
        <v>848</v>
      </c>
      <c r="TMJ55" s="105">
        <v>9491.7000000000007</v>
      </c>
      <c r="TMK55" s="90">
        <f t="shared" ref="TMK55:TMK56" si="2473">SUM(TMJ55/12)</f>
        <v>790.97500000000002</v>
      </c>
      <c r="TML55" s="115">
        <v>0</v>
      </c>
      <c r="TMM55" s="115">
        <f t="shared" ref="TMM55:TMW56" si="2474">TML55</f>
        <v>0</v>
      </c>
      <c r="TMN55" s="115">
        <f t="shared" si="2474"/>
        <v>0</v>
      </c>
      <c r="TMO55" s="115">
        <f t="shared" si="2474"/>
        <v>0</v>
      </c>
      <c r="TMP55" s="115">
        <f t="shared" si="2474"/>
        <v>0</v>
      </c>
      <c r="TMQ55" s="115">
        <f t="shared" si="2474"/>
        <v>0</v>
      </c>
      <c r="TMR55" s="115">
        <f t="shared" si="2474"/>
        <v>0</v>
      </c>
      <c r="TMS55" s="115">
        <f t="shared" si="2474"/>
        <v>0</v>
      </c>
      <c r="TMT55" s="115">
        <f t="shared" si="2474"/>
        <v>0</v>
      </c>
      <c r="TMU55" s="115">
        <f t="shared" si="2474"/>
        <v>0</v>
      </c>
      <c r="TMV55" s="115">
        <f t="shared" si="2474"/>
        <v>0</v>
      </c>
      <c r="TMW55" s="115">
        <f t="shared" si="2474"/>
        <v>0</v>
      </c>
      <c r="TMX55" s="95">
        <f t="shared" ref="TMX55:TMX56" si="2475">SUM(TML55:TMW55)</f>
        <v>0</v>
      </c>
      <c r="TMY55" s="106" t="s">
        <v>848</v>
      </c>
      <c r="TMZ55" s="105">
        <v>9491.7000000000007</v>
      </c>
      <c r="TNA55" s="90">
        <f t="shared" ref="TNA55:TNA56" si="2476">SUM(TMZ55/12)</f>
        <v>790.97500000000002</v>
      </c>
      <c r="TNB55" s="115">
        <v>0</v>
      </c>
      <c r="TNC55" s="115">
        <f t="shared" ref="TNC55:TNM56" si="2477">TNB55</f>
        <v>0</v>
      </c>
      <c r="TND55" s="115">
        <f t="shared" si="2477"/>
        <v>0</v>
      </c>
      <c r="TNE55" s="115">
        <f t="shared" si="2477"/>
        <v>0</v>
      </c>
      <c r="TNF55" s="115">
        <f t="shared" si="2477"/>
        <v>0</v>
      </c>
      <c r="TNG55" s="115">
        <f t="shared" si="2477"/>
        <v>0</v>
      </c>
      <c r="TNH55" s="115">
        <f t="shared" si="2477"/>
        <v>0</v>
      </c>
      <c r="TNI55" s="115">
        <f t="shared" si="2477"/>
        <v>0</v>
      </c>
      <c r="TNJ55" s="115">
        <f t="shared" si="2477"/>
        <v>0</v>
      </c>
      <c r="TNK55" s="115">
        <f t="shared" si="2477"/>
        <v>0</v>
      </c>
      <c r="TNL55" s="115">
        <f t="shared" si="2477"/>
        <v>0</v>
      </c>
      <c r="TNM55" s="115">
        <f t="shared" si="2477"/>
        <v>0</v>
      </c>
      <c r="TNN55" s="95">
        <f t="shared" ref="TNN55:TNN56" si="2478">SUM(TNB55:TNM55)</f>
        <v>0</v>
      </c>
      <c r="TNO55" s="106" t="s">
        <v>848</v>
      </c>
      <c r="TNP55" s="105">
        <v>9491.7000000000007</v>
      </c>
      <c r="TNQ55" s="90">
        <f t="shared" ref="TNQ55:TNQ56" si="2479">SUM(TNP55/12)</f>
        <v>790.97500000000002</v>
      </c>
      <c r="TNR55" s="115">
        <v>0</v>
      </c>
      <c r="TNS55" s="115">
        <f t="shared" ref="TNS55:TOC56" si="2480">TNR55</f>
        <v>0</v>
      </c>
      <c r="TNT55" s="115">
        <f t="shared" si="2480"/>
        <v>0</v>
      </c>
      <c r="TNU55" s="115">
        <f t="shared" si="2480"/>
        <v>0</v>
      </c>
      <c r="TNV55" s="115">
        <f t="shared" si="2480"/>
        <v>0</v>
      </c>
      <c r="TNW55" s="115">
        <f t="shared" si="2480"/>
        <v>0</v>
      </c>
      <c r="TNX55" s="115">
        <f t="shared" si="2480"/>
        <v>0</v>
      </c>
      <c r="TNY55" s="115">
        <f t="shared" si="2480"/>
        <v>0</v>
      </c>
      <c r="TNZ55" s="115">
        <f t="shared" si="2480"/>
        <v>0</v>
      </c>
      <c r="TOA55" s="115">
        <f t="shared" si="2480"/>
        <v>0</v>
      </c>
      <c r="TOB55" s="115">
        <f t="shared" si="2480"/>
        <v>0</v>
      </c>
      <c r="TOC55" s="115">
        <f t="shared" si="2480"/>
        <v>0</v>
      </c>
      <c r="TOD55" s="95">
        <f t="shared" ref="TOD55:TOD56" si="2481">SUM(TNR55:TOC55)</f>
        <v>0</v>
      </c>
      <c r="TOE55" s="106" t="s">
        <v>848</v>
      </c>
      <c r="TOF55" s="105">
        <v>9491.7000000000007</v>
      </c>
      <c r="TOG55" s="90">
        <f t="shared" ref="TOG55:TOG56" si="2482">SUM(TOF55/12)</f>
        <v>790.97500000000002</v>
      </c>
      <c r="TOH55" s="115">
        <v>0</v>
      </c>
      <c r="TOI55" s="115">
        <f t="shared" ref="TOI55:TOS56" si="2483">TOH55</f>
        <v>0</v>
      </c>
      <c r="TOJ55" s="115">
        <f t="shared" si="2483"/>
        <v>0</v>
      </c>
      <c r="TOK55" s="115">
        <f t="shared" si="2483"/>
        <v>0</v>
      </c>
      <c r="TOL55" s="115">
        <f t="shared" si="2483"/>
        <v>0</v>
      </c>
      <c r="TOM55" s="115">
        <f t="shared" si="2483"/>
        <v>0</v>
      </c>
      <c r="TON55" s="115">
        <f t="shared" si="2483"/>
        <v>0</v>
      </c>
      <c r="TOO55" s="115">
        <f t="shared" si="2483"/>
        <v>0</v>
      </c>
      <c r="TOP55" s="115">
        <f t="shared" si="2483"/>
        <v>0</v>
      </c>
      <c r="TOQ55" s="115">
        <f t="shared" si="2483"/>
        <v>0</v>
      </c>
      <c r="TOR55" s="115">
        <f t="shared" si="2483"/>
        <v>0</v>
      </c>
      <c r="TOS55" s="115">
        <f t="shared" si="2483"/>
        <v>0</v>
      </c>
      <c r="TOT55" s="95">
        <f t="shared" ref="TOT55:TOT56" si="2484">SUM(TOH55:TOS55)</f>
        <v>0</v>
      </c>
      <c r="TOU55" s="106" t="s">
        <v>848</v>
      </c>
      <c r="TOV55" s="105">
        <v>9491.7000000000007</v>
      </c>
      <c r="TOW55" s="90">
        <f t="shared" ref="TOW55:TOW56" si="2485">SUM(TOV55/12)</f>
        <v>790.97500000000002</v>
      </c>
      <c r="TOX55" s="115">
        <v>0</v>
      </c>
      <c r="TOY55" s="115">
        <f t="shared" ref="TOY55:TPI56" si="2486">TOX55</f>
        <v>0</v>
      </c>
      <c r="TOZ55" s="115">
        <f t="shared" si="2486"/>
        <v>0</v>
      </c>
      <c r="TPA55" s="115">
        <f t="shared" si="2486"/>
        <v>0</v>
      </c>
      <c r="TPB55" s="115">
        <f t="shared" si="2486"/>
        <v>0</v>
      </c>
      <c r="TPC55" s="115">
        <f t="shared" si="2486"/>
        <v>0</v>
      </c>
      <c r="TPD55" s="115">
        <f t="shared" si="2486"/>
        <v>0</v>
      </c>
      <c r="TPE55" s="115">
        <f t="shared" si="2486"/>
        <v>0</v>
      </c>
      <c r="TPF55" s="115">
        <f t="shared" si="2486"/>
        <v>0</v>
      </c>
      <c r="TPG55" s="115">
        <f t="shared" si="2486"/>
        <v>0</v>
      </c>
      <c r="TPH55" s="115">
        <f t="shared" si="2486"/>
        <v>0</v>
      </c>
      <c r="TPI55" s="115">
        <f t="shared" si="2486"/>
        <v>0</v>
      </c>
      <c r="TPJ55" s="95">
        <f t="shared" ref="TPJ55:TPJ56" si="2487">SUM(TOX55:TPI55)</f>
        <v>0</v>
      </c>
      <c r="TPK55" s="106" t="s">
        <v>848</v>
      </c>
      <c r="TPL55" s="105">
        <v>9491.7000000000007</v>
      </c>
      <c r="TPM55" s="90">
        <f t="shared" ref="TPM55:TPM56" si="2488">SUM(TPL55/12)</f>
        <v>790.97500000000002</v>
      </c>
      <c r="TPN55" s="115">
        <v>0</v>
      </c>
      <c r="TPO55" s="115">
        <f t="shared" ref="TPO55:TPY56" si="2489">TPN55</f>
        <v>0</v>
      </c>
      <c r="TPP55" s="115">
        <f t="shared" si="2489"/>
        <v>0</v>
      </c>
      <c r="TPQ55" s="115">
        <f t="shared" si="2489"/>
        <v>0</v>
      </c>
      <c r="TPR55" s="115">
        <f t="shared" si="2489"/>
        <v>0</v>
      </c>
      <c r="TPS55" s="115">
        <f t="shared" si="2489"/>
        <v>0</v>
      </c>
      <c r="TPT55" s="115">
        <f t="shared" si="2489"/>
        <v>0</v>
      </c>
      <c r="TPU55" s="115">
        <f t="shared" si="2489"/>
        <v>0</v>
      </c>
      <c r="TPV55" s="115">
        <f t="shared" si="2489"/>
        <v>0</v>
      </c>
      <c r="TPW55" s="115">
        <f t="shared" si="2489"/>
        <v>0</v>
      </c>
      <c r="TPX55" s="115">
        <f t="shared" si="2489"/>
        <v>0</v>
      </c>
      <c r="TPY55" s="115">
        <f t="shared" si="2489"/>
        <v>0</v>
      </c>
      <c r="TPZ55" s="95">
        <f t="shared" ref="TPZ55:TPZ56" si="2490">SUM(TPN55:TPY55)</f>
        <v>0</v>
      </c>
      <c r="TQA55" s="106" t="s">
        <v>848</v>
      </c>
      <c r="TQB55" s="105">
        <v>9491.7000000000007</v>
      </c>
      <c r="TQC55" s="90">
        <f t="shared" ref="TQC55:TQC56" si="2491">SUM(TQB55/12)</f>
        <v>790.97500000000002</v>
      </c>
      <c r="TQD55" s="115">
        <v>0</v>
      </c>
      <c r="TQE55" s="115">
        <f t="shared" ref="TQE55:TQO56" si="2492">TQD55</f>
        <v>0</v>
      </c>
      <c r="TQF55" s="115">
        <f t="shared" si="2492"/>
        <v>0</v>
      </c>
      <c r="TQG55" s="115">
        <f t="shared" si="2492"/>
        <v>0</v>
      </c>
      <c r="TQH55" s="115">
        <f t="shared" si="2492"/>
        <v>0</v>
      </c>
      <c r="TQI55" s="115">
        <f t="shared" si="2492"/>
        <v>0</v>
      </c>
      <c r="TQJ55" s="115">
        <f t="shared" si="2492"/>
        <v>0</v>
      </c>
      <c r="TQK55" s="115">
        <f t="shared" si="2492"/>
        <v>0</v>
      </c>
      <c r="TQL55" s="115">
        <f t="shared" si="2492"/>
        <v>0</v>
      </c>
      <c r="TQM55" s="115">
        <f t="shared" si="2492"/>
        <v>0</v>
      </c>
      <c r="TQN55" s="115">
        <f t="shared" si="2492"/>
        <v>0</v>
      </c>
      <c r="TQO55" s="115">
        <f t="shared" si="2492"/>
        <v>0</v>
      </c>
      <c r="TQP55" s="95">
        <f t="shared" ref="TQP55:TQP56" si="2493">SUM(TQD55:TQO55)</f>
        <v>0</v>
      </c>
      <c r="TQQ55" s="106" t="s">
        <v>848</v>
      </c>
      <c r="TQR55" s="105">
        <v>9491.7000000000007</v>
      </c>
      <c r="TQS55" s="90">
        <f t="shared" ref="TQS55:TQS56" si="2494">SUM(TQR55/12)</f>
        <v>790.97500000000002</v>
      </c>
      <c r="TQT55" s="115">
        <v>0</v>
      </c>
      <c r="TQU55" s="115">
        <f t="shared" ref="TQU55:TRE56" si="2495">TQT55</f>
        <v>0</v>
      </c>
      <c r="TQV55" s="115">
        <f t="shared" si="2495"/>
        <v>0</v>
      </c>
      <c r="TQW55" s="115">
        <f t="shared" si="2495"/>
        <v>0</v>
      </c>
      <c r="TQX55" s="115">
        <f t="shared" si="2495"/>
        <v>0</v>
      </c>
      <c r="TQY55" s="115">
        <f t="shared" si="2495"/>
        <v>0</v>
      </c>
      <c r="TQZ55" s="115">
        <f t="shared" si="2495"/>
        <v>0</v>
      </c>
      <c r="TRA55" s="115">
        <f t="shared" si="2495"/>
        <v>0</v>
      </c>
      <c r="TRB55" s="115">
        <f t="shared" si="2495"/>
        <v>0</v>
      </c>
      <c r="TRC55" s="115">
        <f t="shared" si="2495"/>
        <v>0</v>
      </c>
      <c r="TRD55" s="115">
        <f t="shared" si="2495"/>
        <v>0</v>
      </c>
      <c r="TRE55" s="115">
        <f t="shared" si="2495"/>
        <v>0</v>
      </c>
      <c r="TRF55" s="95">
        <f t="shared" ref="TRF55:TRF56" si="2496">SUM(TQT55:TRE55)</f>
        <v>0</v>
      </c>
      <c r="TRG55" s="106" t="s">
        <v>848</v>
      </c>
      <c r="TRH55" s="105">
        <v>9491.7000000000007</v>
      </c>
      <c r="TRI55" s="90">
        <f t="shared" ref="TRI55:TRI56" si="2497">SUM(TRH55/12)</f>
        <v>790.97500000000002</v>
      </c>
      <c r="TRJ55" s="115">
        <v>0</v>
      </c>
      <c r="TRK55" s="115">
        <f t="shared" ref="TRK55:TRU56" si="2498">TRJ55</f>
        <v>0</v>
      </c>
      <c r="TRL55" s="115">
        <f t="shared" si="2498"/>
        <v>0</v>
      </c>
      <c r="TRM55" s="115">
        <f t="shared" si="2498"/>
        <v>0</v>
      </c>
      <c r="TRN55" s="115">
        <f t="shared" si="2498"/>
        <v>0</v>
      </c>
      <c r="TRO55" s="115">
        <f t="shared" si="2498"/>
        <v>0</v>
      </c>
      <c r="TRP55" s="115">
        <f t="shared" si="2498"/>
        <v>0</v>
      </c>
      <c r="TRQ55" s="115">
        <f t="shared" si="2498"/>
        <v>0</v>
      </c>
      <c r="TRR55" s="115">
        <f t="shared" si="2498"/>
        <v>0</v>
      </c>
      <c r="TRS55" s="115">
        <f t="shared" si="2498"/>
        <v>0</v>
      </c>
      <c r="TRT55" s="115">
        <f t="shared" si="2498"/>
        <v>0</v>
      </c>
      <c r="TRU55" s="115">
        <f t="shared" si="2498"/>
        <v>0</v>
      </c>
      <c r="TRV55" s="95">
        <f t="shared" ref="TRV55:TRV56" si="2499">SUM(TRJ55:TRU55)</f>
        <v>0</v>
      </c>
      <c r="TRW55" s="106" t="s">
        <v>848</v>
      </c>
      <c r="TRX55" s="105">
        <v>9491.7000000000007</v>
      </c>
      <c r="TRY55" s="90">
        <f t="shared" ref="TRY55:TRY56" si="2500">SUM(TRX55/12)</f>
        <v>790.97500000000002</v>
      </c>
      <c r="TRZ55" s="115">
        <v>0</v>
      </c>
      <c r="TSA55" s="115">
        <f t="shared" ref="TSA55:TSK56" si="2501">TRZ55</f>
        <v>0</v>
      </c>
      <c r="TSB55" s="115">
        <f t="shared" si="2501"/>
        <v>0</v>
      </c>
      <c r="TSC55" s="115">
        <f t="shared" si="2501"/>
        <v>0</v>
      </c>
      <c r="TSD55" s="115">
        <f t="shared" si="2501"/>
        <v>0</v>
      </c>
      <c r="TSE55" s="115">
        <f t="shared" si="2501"/>
        <v>0</v>
      </c>
      <c r="TSF55" s="115">
        <f t="shared" si="2501"/>
        <v>0</v>
      </c>
      <c r="TSG55" s="115">
        <f t="shared" si="2501"/>
        <v>0</v>
      </c>
      <c r="TSH55" s="115">
        <f t="shared" si="2501"/>
        <v>0</v>
      </c>
      <c r="TSI55" s="115">
        <f t="shared" si="2501"/>
        <v>0</v>
      </c>
      <c r="TSJ55" s="115">
        <f t="shared" si="2501"/>
        <v>0</v>
      </c>
      <c r="TSK55" s="115">
        <f t="shared" si="2501"/>
        <v>0</v>
      </c>
      <c r="TSL55" s="95">
        <f t="shared" ref="TSL55:TSL56" si="2502">SUM(TRZ55:TSK55)</f>
        <v>0</v>
      </c>
      <c r="TSM55" s="106" t="s">
        <v>848</v>
      </c>
      <c r="TSN55" s="105">
        <v>9491.7000000000007</v>
      </c>
      <c r="TSO55" s="90">
        <f t="shared" ref="TSO55:TSO56" si="2503">SUM(TSN55/12)</f>
        <v>790.97500000000002</v>
      </c>
      <c r="TSP55" s="115">
        <v>0</v>
      </c>
      <c r="TSQ55" s="115">
        <f t="shared" ref="TSQ55:TTA56" si="2504">TSP55</f>
        <v>0</v>
      </c>
      <c r="TSR55" s="115">
        <f t="shared" si="2504"/>
        <v>0</v>
      </c>
      <c r="TSS55" s="115">
        <f t="shared" si="2504"/>
        <v>0</v>
      </c>
      <c r="TST55" s="115">
        <f t="shared" si="2504"/>
        <v>0</v>
      </c>
      <c r="TSU55" s="115">
        <f t="shared" si="2504"/>
        <v>0</v>
      </c>
      <c r="TSV55" s="115">
        <f t="shared" si="2504"/>
        <v>0</v>
      </c>
      <c r="TSW55" s="115">
        <f t="shared" si="2504"/>
        <v>0</v>
      </c>
      <c r="TSX55" s="115">
        <f t="shared" si="2504"/>
        <v>0</v>
      </c>
      <c r="TSY55" s="115">
        <f t="shared" si="2504"/>
        <v>0</v>
      </c>
      <c r="TSZ55" s="115">
        <f t="shared" si="2504"/>
        <v>0</v>
      </c>
      <c r="TTA55" s="115">
        <f t="shared" si="2504"/>
        <v>0</v>
      </c>
      <c r="TTB55" s="95">
        <f t="shared" ref="TTB55:TTB56" si="2505">SUM(TSP55:TTA55)</f>
        <v>0</v>
      </c>
      <c r="TTC55" s="106" t="s">
        <v>848</v>
      </c>
      <c r="TTD55" s="105">
        <v>9491.7000000000007</v>
      </c>
      <c r="TTE55" s="90">
        <f t="shared" ref="TTE55:TTE56" si="2506">SUM(TTD55/12)</f>
        <v>790.97500000000002</v>
      </c>
      <c r="TTF55" s="115">
        <v>0</v>
      </c>
      <c r="TTG55" s="115">
        <f t="shared" ref="TTG55:TTQ56" si="2507">TTF55</f>
        <v>0</v>
      </c>
      <c r="TTH55" s="115">
        <f t="shared" si="2507"/>
        <v>0</v>
      </c>
      <c r="TTI55" s="115">
        <f t="shared" si="2507"/>
        <v>0</v>
      </c>
      <c r="TTJ55" s="115">
        <f t="shared" si="2507"/>
        <v>0</v>
      </c>
      <c r="TTK55" s="115">
        <f t="shared" si="2507"/>
        <v>0</v>
      </c>
      <c r="TTL55" s="115">
        <f t="shared" si="2507"/>
        <v>0</v>
      </c>
      <c r="TTM55" s="115">
        <f t="shared" si="2507"/>
        <v>0</v>
      </c>
      <c r="TTN55" s="115">
        <f t="shared" si="2507"/>
        <v>0</v>
      </c>
      <c r="TTO55" s="115">
        <f t="shared" si="2507"/>
        <v>0</v>
      </c>
      <c r="TTP55" s="115">
        <f t="shared" si="2507"/>
        <v>0</v>
      </c>
      <c r="TTQ55" s="115">
        <f t="shared" si="2507"/>
        <v>0</v>
      </c>
      <c r="TTR55" s="95">
        <f t="shared" ref="TTR55:TTR56" si="2508">SUM(TTF55:TTQ55)</f>
        <v>0</v>
      </c>
      <c r="TTS55" s="106" t="s">
        <v>848</v>
      </c>
      <c r="TTT55" s="105">
        <v>9491.7000000000007</v>
      </c>
      <c r="TTU55" s="90">
        <f t="shared" ref="TTU55:TTU56" si="2509">SUM(TTT55/12)</f>
        <v>790.97500000000002</v>
      </c>
      <c r="TTV55" s="115">
        <v>0</v>
      </c>
      <c r="TTW55" s="115">
        <f t="shared" ref="TTW55:TUG56" si="2510">TTV55</f>
        <v>0</v>
      </c>
      <c r="TTX55" s="115">
        <f t="shared" si="2510"/>
        <v>0</v>
      </c>
      <c r="TTY55" s="115">
        <f t="shared" si="2510"/>
        <v>0</v>
      </c>
      <c r="TTZ55" s="115">
        <f t="shared" si="2510"/>
        <v>0</v>
      </c>
      <c r="TUA55" s="115">
        <f t="shared" si="2510"/>
        <v>0</v>
      </c>
      <c r="TUB55" s="115">
        <f t="shared" si="2510"/>
        <v>0</v>
      </c>
      <c r="TUC55" s="115">
        <f t="shared" si="2510"/>
        <v>0</v>
      </c>
      <c r="TUD55" s="115">
        <f t="shared" si="2510"/>
        <v>0</v>
      </c>
      <c r="TUE55" s="115">
        <f t="shared" si="2510"/>
        <v>0</v>
      </c>
      <c r="TUF55" s="115">
        <f t="shared" si="2510"/>
        <v>0</v>
      </c>
      <c r="TUG55" s="115">
        <f t="shared" si="2510"/>
        <v>0</v>
      </c>
      <c r="TUH55" s="95">
        <f t="shared" ref="TUH55:TUH56" si="2511">SUM(TTV55:TUG55)</f>
        <v>0</v>
      </c>
      <c r="TUI55" s="106" t="s">
        <v>848</v>
      </c>
      <c r="TUJ55" s="105">
        <v>9491.7000000000007</v>
      </c>
      <c r="TUK55" s="90">
        <f t="shared" ref="TUK55:TUK56" si="2512">SUM(TUJ55/12)</f>
        <v>790.97500000000002</v>
      </c>
      <c r="TUL55" s="115">
        <v>0</v>
      </c>
      <c r="TUM55" s="115">
        <f t="shared" ref="TUM55:TUW56" si="2513">TUL55</f>
        <v>0</v>
      </c>
      <c r="TUN55" s="115">
        <f t="shared" si="2513"/>
        <v>0</v>
      </c>
      <c r="TUO55" s="115">
        <f t="shared" si="2513"/>
        <v>0</v>
      </c>
      <c r="TUP55" s="115">
        <f t="shared" si="2513"/>
        <v>0</v>
      </c>
      <c r="TUQ55" s="115">
        <f t="shared" si="2513"/>
        <v>0</v>
      </c>
      <c r="TUR55" s="115">
        <f t="shared" si="2513"/>
        <v>0</v>
      </c>
      <c r="TUS55" s="115">
        <f t="shared" si="2513"/>
        <v>0</v>
      </c>
      <c r="TUT55" s="115">
        <f t="shared" si="2513"/>
        <v>0</v>
      </c>
      <c r="TUU55" s="115">
        <f t="shared" si="2513"/>
        <v>0</v>
      </c>
      <c r="TUV55" s="115">
        <f t="shared" si="2513"/>
        <v>0</v>
      </c>
      <c r="TUW55" s="115">
        <f t="shared" si="2513"/>
        <v>0</v>
      </c>
      <c r="TUX55" s="95">
        <f t="shared" ref="TUX55:TUX56" si="2514">SUM(TUL55:TUW55)</f>
        <v>0</v>
      </c>
      <c r="TUY55" s="106" t="s">
        <v>848</v>
      </c>
      <c r="TUZ55" s="105">
        <v>9491.7000000000007</v>
      </c>
      <c r="TVA55" s="90">
        <f t="shared" ref="TVA55:TVA56" si="2515">SUM(TUZ55/12)</f>
        <v>790.97500000000002</v>
      </c>
      <c r="TVB55" s="115">
        <v>0</v>
      </c>
      <c r="TVC55" s="115">
        <f t="shared" ref="TVC55:TVM56" si="2516">TVB55</f>
        <v>0</v>
      </c>
      <c r="TVD55" s="115">
        <f t="shared" si="2516"/>
        <v>0</v>
      </c>
      <c r="TVE55" s="115">
        <f t="shared" si="2516"/>
        <v>0</v>
      </c>
      <c r="TVF55" s="115">
        <f t="shared" si="2516"/>
        <v>0</v>
      </c>
      <c r="TVG55" s="115">
        <f t="shared" si="2516"/>
        <v>0</v>
      </c>
      <c r="TVH55" s="115">
        <f t="shared" si="2516"/>
        <v>0</v>
      </c>
      <c r="TVI55" s="115">
        <f t="shared" si="2516"/>
        <v>0</v>
      </c>
      <c r="TVJ55" s="115">
        <f t="shared" si="2516"/>
        <v>0</v>
      </c>
      <c r="TVK55" s="115">
        <f t="shared" si="2516"/>
        <v>0</v>
      </c>
      <c r="TVL55" s="115">
        <f t="shared" si="2516"/>
        <v>0</v>
      </c>
      <c r="TVM55" s="115">
        <f t="shared" si="2516"/>
        <v>0</v>
      </c>
      <c r="TVN55" s="95">
        <f t="shared" ref="TVN55:TVN56" si="2517">SUM(TVB55:TVM55)</f>
        <v>0</v>
      </c>
      <c r="TVO55" s="106" t="s">
        <v>848</v>
      </c>
      <c r="TVP55" s="105">
        <v>9491.7000000000007</v>
      </c>
      <c r="TVQ55" s="90">
        <f t="shared" ref="TVQ55:TVQ56" si="2518">SUM(TVP55/12)</f>
        <v>790.97500000000002</v>
      </c>
      <c r="TVR55" s="115">
        <v>0</v>
      </c>
      <c r="TVS55" s="115">
        <f t="shared" ref="TVS55:TWC56" si="2519">TVR55</f>
        <v>0</v>
      </c>
      <c r="TVT55" s="115">
        <f t="shared" si="2519"/>
        <v>0</v>
      </c>
      <c r="TVU55" s="115">
        <f t="shared" si="2519"/>
        <v>0</v>
      </c>
      <c r="TVV55" s="115">
        <f t="shared" si="2519"/>
        <v>0</v>
      </c>
      <c r="TVW55" s="115">
        <f t="shared" si="2519"/>
        <v>0</v>
      </c>
      <c r="TVX55" s="115">
        <f t="shared" si="2519"/>
        <v>0</v>
      </c>
      <c r="TVY55" s="115">
        <f t="shared" si="2519"/>
        <v>0</v>
      </c>
      <c r="TVZ55" s="115">
        <f t="shared" si="2519"/>
        <v>0</v>
      </c>
      <c r="TWA55" s="115">
        <f t="shared" si="2519"/>
        <v>0</v>
      </c>
      <c r="TWB55" s="115">
        <f t="shared" si="2519"/>
        <v>0</v>
      </c>
      <c r="TWC55" s="115">
        <f t="shared" si="2519"/>
        <v>0</v>
      </c>
      <c r="TWD55" s="95">
        <f t="shared" ref="TWD55:TWD56" si="2520">SUM(TVR55:TWC55)</f>
        <v>0</v>
      </c>
      <c r="TWE55" s="106" t="s">
        <v>848</v>
      </c>
      <c r="TWF55" s="105">
        <v>9491.7000000000007</v>
      </c>
      <c r="TWG55" s="90">
        <f t="shared" ref="TWG55:TWG56" si="2521">SUM(TWF55/12)</f>
        <v>790.97500000000002</v>
      </c>
      <c r="TWH55" s="115">
        <v>0</v>
      </c>
      <c r="TWI55" s="115">
        <f t="shared" ref="TWI55:TWS56" si="2522">TWH55</f>
        <v>0</v>
      </c>
      <c r="TWJ55" s="115">
        <f t="shared" si="2522"/>
        <v>0</v>
      </c>
      <c r="TWK55" s="115">
        <f t="shared" si="2522"/>
        <v>0</v>
      </c>
      <c r="TWL55" s="115">
        <f t="shared" si="2522"/>
        <v>0</v>
      </c>
      <c r="TWM55" s="115">
        <f t="shared" si="2522"/>
        <v>0</v>
      </c>
      <c r="TWN55" s="115">
        <f t="shared" si="2522"/>
        <v>0</v>
      </c>
      <c r="TWO55" s="115">
        <f t="shared" si="2522"/>
        <v>0</v>
      </c>
      <c r="TWP55" s="115">
        <f t="shared" si="2522"/>
        <v>0</v>
      </c>
      <c r="TWQ55" s="115">
        <f t="shared" si="2522"/>
        <v>0</v>
      </c>
      <c r="TWR55" s="115">
        <f t="shared" si="2522"/>
        <v>0</v>
      </c>
      <c r="TWS55" s="115">
        <f t="shared" si="2522"/>
        <v>0</v>
      </c>
      <c r="TWT55" s="95">
        <f t="shared" ref="TWT55:TWT56" si="2523">SUM(TWH55:TWS55)</f>
        <v>0</v>
      </c>
      <c r="TWU55" s="106" t="s">
        <v>848</v>
      </c>
      <c r="TWV55" s="105">
        <v>9491.7000000000007</v>
      </c>
      <c r="TWW55" s="90">
        <f t="shared" ref="TWW55:TWW56" si="2524">SUM(TWV55/12)</f>
        <v>790.97500000000002</v>
      </c>
      <c r="TWX55" s="115">
        <v>0</v>
      </c>
      <c r="TWY55" s="115">
        <f t="shared" ref="TWY55:TXI56" si="2525">TWX55</f>
        <v>0</v>
      </c>
      <c r="TWZ55" s="115">
        <f t="shared" si="2525"/>
        <v>0</v>
      </c>
      <c r="TXA55" s="115">
        <f t="shared" si="2525"/>
        <v>0</v>
      </c>
      <c r="TXB55" s="115">
        <f t="shared" si="2525"/>
        <v>0</v>
      </c>
      <c r="TXC55" s="115">
        <f t="shared" si="2525"/>
        <v>0</v>
      </c>
      <c r="TXD55" s="115">
        <f t="shared" si="2525"/>
        <v>0</v>
      </c>
      <c r="TXE55" s="115">
        <f t="shared" si="2525"/>
        <v>0</v>
      </c>
      <c r="TXF55" s="115">
        <f t="shared" si="2525"/>
        <v>0</v>
      </c>
      <c r="TXG55" s="115">
        <f t="shared" si="2525"/>
        <v>0</v>
      </c>
      <c r="TXH55" s="115">
        <f t="shared" si="2525"/>
        <v>0</v>
      </c>
      <c r="TXI55" s="115">
        <f t="shared" si="2525"/>
        <v>0</v>
      </c>
      <c r="TXJ55" s="95">
        <f t="shared" ref="TXJ55:TXJ56" si="2526">SUM(TWX55:TXI55)</f>
        <v>0</v>
      </c>
      <c r="TXK55" s="106" t="s">
        <v>848</v>
      </c>
      <c r="TXL55" s="105">
        <v>9491.7000000000007</v>
      </c>
      <c r="TXM55" s="90">
        <f t="shared" ref="TXM55:TXM56" si="2527">SUM(TXL55/12)</f>
        <v>790.97500000000002</v>
      </c>
      <c r="TXN55" s="115">
        <v>0</v>
      </c>
      <c r="TXO55" s="115">
        <f t="shared" ref="TXO55:TXY56" si="2528">TXN55</f>
        <v>0</v>
      </c>
      <c r="TXP55" s="115">
        <f t="shared" si="2528"/>
        <v>0</v>
      </c>
      <c r="TXQ55" s="115">
        <f t="shared" si="2528"/>
        <v>0</v>
      </c>
      <c r="TXR55" s="115">
        <f t="shared" si="2528"/>
        <v>0</v>
      </c>
      <c r="TXS55" s="115">
        <f t="shared" si="2528"/>
        <v>0</v>
      </c>
      <c r="TXT55" s="115">
        <f t="shared" si="2528"/>
        <v>0</v>
      </c>
      <c r="TXU55" s="115">
        <f t="shared" si="2528"/>
        <v>0</v>
      </c>
      <c r="TXV55" s="115">
        <f t="shared" si="2528"/>
        <v>0</v>
      </c>
      <c r="TXW55" s="115">
        <f t="shared" si="2528"/>
        <v>0</v>
      </c>
      <c r="TXX55" s="115">
        <f t="shared" si="2528"/>
        <v>0</v>
      </c>
      <c r="TXY55" s="115">
        <f t="shared" si="2528"/>
        <v>0</v>
      </c>
      <c r="TXZ55" s="95">
        <f t="shared" ref="TXZ55:TXZ56" si="2529">SUM(TXN55:TXY55)</f>
        <v>0</v>
      </c>
      <c r="TYA55" s="106" t="s">
        <v>848</v>
      </c>
      <c r="TYB55" s="105">
        <v>9491.7000000000007</v>
      </c>
      <c r="TYC55" s="90">
        <f t="shared" ref="TYC55:TYC56" si="2530">SUM(TYB55/12)</f>
        <v>790.97500000000002</v>
      </c>
      <c r="TYD55" s="115">
        <v>0</v>
      </c>
      <c r="TYE55" s="115">
        <f t="shared" ref="TYE55:TYO56" si="2531">TYD55</f>
        <v>0</v>
      </c>
      <c r="TYF55" s="115">
        <f t="shared" si="2531"/>
        <v>0</v>
      </c>
      <c r="TYG55" s="115">
        <f t="shared" si="2531"/>
        <v>0</v>
      </c>
      <c r="TYH55" s="115">
        <f t="shared" si="2531"/>
        <v>0</v>
      </c>
      <c r="TYI55" s="115">
        <f t="shared" si="2531"/>
        <v>0</v>
      </c>
      <c r="TYJ55" s="115">
        <f t="shared" si="2531"/>
        <v>0</v>
      </c>
      <c r="TYK55" s="115">
        <f t="shared" si="2531"/>
        <v>0</v>
      </c>
      <c r="TYL55" s="115">
        <f t="shared" si="2531"/>
        <v>0</v>
      </c>
      <c r="TYM55" s="115">
        <f t="shared" si="2531"/>
        <v>0</v>
      </c>
      <c r="TYN55" s="115">
        <f t="shared" si="2531"/>
        <v>0</v>
      </c>
      <c r="TYO55" s="115">
        <f t="shared" si="2531"/>
        <v>0</v>
      </c>
      <c r="TYP55" s="95">
        <f t="shared" ref="TYP55:TYP56" si="2532">SUM(TYD55:TYO55)</f>
        <v>0</v>
      </c>
      <c r="TYQ55" s="106" t="s">
        <v>848</v>
      </c>
      <c r="TYR55" s="105">
        <v>9491.7000000000007</v>
      </c>
      <c r="TYS55" s="90">
        <f t="shared" ref="TYS55:TYS56" si="2533">SUM(TYR55/12)</f>
        <v>790.97500000000002</v>
      </c>
      <c r="TYT55" s="115">
        <v>0</v>
      </c>
      <c r="TYU55" s="115">
        <f t="shared" ref="TYU55:TZE56" si="2534">TYT55</f>
        <v>0</v>
      </c>
      <c r="TYV55" s="115">
        <f t="shared" si="2534"/>
        <v>0</v>
      </c>
      <c r="TYW55" s="115">
        <f t="shared" si="2534"/>
        <v>0</v>
      </c>
      <c r="TYX55" s="115">
        <f t="shared" si="2534"/>
        <v>0</v>
      </c>
      <c r="TYY55" s="115">
        <f t="shared" si="2534"/>
        <v>0</v>
      </c>
      <c r="TYZ55" s="115">
        <f t="shared" si="2534"/>
        <v>0</v>
      </c>
      <c r="TZA55" s="115">
        <f t="shared" si="2534"/>
        <v>0</v>
      </c>
      <c r="TZB55" s="115">
        <f t="shared" si="2534"/>
        <v>0</v>
      </c>
      <c r="TZC55" s="115">
        <f t="shared" si="2534"/>
        <v>0</v>
      </c>
      <c r="TZD55" s="115">
        <f t="shared" si="2534"/>
        <v>0</v>
      </c>
      <c r="TZE55" s="115">
        <f t="shared" si="2534"/>
        <v>0</v>
      </c>
      <c r="TZF55" s="95">
        <f t="shared" ref="TZF55:TZF56" si="2535">SUM(TYT55:TZE55)</f>
        <v>0</v>
      </c>
      <c r="TZG55" s="106" t="s">
        <v>848</v>
      </c>
      <c r="TZH55" s="105">
        <v>9491.7000000000007</v>
      </c>
      <c r="TZI55" s="90">
        <f t="shared" ref="TZI55:TZI56" si="2536">SUM(TZH55/12)</f>
        <v>790.97500000000002</v>
      </c>
      <c r="TZJ55" s="115">
        <v>0</v>
      </c>
      <c r="TZK55" s="115">
        <f t="shared" ref="TZK55:TZU56" si="2537">TZJ55</f>
        <v>0</v>
      </c>
      <c r="TZL55" s="115">
        <f t="shared" si="2537"/>
        <v>0</v>
      </c>
      <c r="TZM55" s="115">
        <f t="shared" si="2537"/>
        <v>0</v>
      </c>
      <c r="TZN55" s="115">
        <f t="shared" si="2537"/>
        <v>0</v>
      </c>
      <c r="TZO55" s="115">
        <f t="shared" si="2537"/>
        <v>0</v>
      </c>
      <c r="TZP55" s="115">
        <f t="shared" si="2537"/>
        <v>0</v>
      </c>
      <c r="TZQ55" s="115">
        <f t="shared" si="2537"/>
        <v>0</v>
      </c>
      <c r="TZR55" s="115">
        <f t="shared" si="2537"/>
        <v>0</v>
      </c>
      <c r="TZS55" s="115">
        <f t="shared" si="2537"/>
        <v>0</v>
      </c>
      <c r="TZT55" s="115">
        <f t="shared" si="2537"/>
        <v>0</v>
      </c>
      <c r="TZU55" s="115">
        <f t="shared" si="2537"/>
        <v>0</v>
      </c>
      <c r="TZV55" s="95">
        <f t="shared" ref="TZV55:TZV56" si="2538">SUM(TZJ55:TZU55)</f>
        <v>0</v>
      </c>
      <c r="TZW55" s="106" t="s">
        <v>848</v>
      </c>
      <c r="TZX55" s="105">
        <v>9491.7000000000007</v>
      </c>
      <c r="TZY55" s="90">
        <f t="shared" ref="TZY55:TZY56" si="2539">SUM(TZX55/12)</f>
        <v>790.97500000000002</v>
      </c>
      <c r="TZZ55" s="115">
        <v>0</v>
      </c>
      <c r="UAA55" s="115">
        <f t="shared" ref="UAA55:UAK56" si="2540">TZZ55</f>
        <v>0</v>
      </c>
      <c r="UAB55" s="115">
        <f t="shared" si="2540"/>
        <v>0</v>
      </c>
      <c r="UAC55" s="115">
        <f t="shared" si="2540"/>
        <v>0</v>
      </c>
      <c r="UAD55" s="115">
        <f t="shared" si="2540"/>
        <v>0</v>
      </c>
      <c r="UAE55" s="115">
        <f t="shared" si="2540"/>
        <v>0</v>
      </c>
      <c r="UAF55" s="115">
        <f t="shared" si="2540"/>
        <v>0</v>
      </c>
      <c r="UAG55" s="115">
        <f t="shared" si="2540"/>
        <v>0</v>
      </c>
      <c r="UAH55" s="115">
        <f t="shared" si="2540"/>
        <v>0</v>
      </c>
      <c r="UAI55" s="115">
        <f t="shared" si="2540"/>
        <v>0</v>
      </c>
      <c r="UAJ55" s="115">
        <f t="shared" si="2540"/>
        <v>0</v>
      </c>
      <c r="UAK55" s="115">
        <f t="shared" si="2540"/>
        <v>0</v>
      </c>
      <c r="UAL55" s="95">
        <f t="shared" ref="UAL55:UAL56" si="2541">SUM(TZZ55:UAK55)</f>
        <v>0</v>
      </c>
      <c r="UAM55" s="106" t="s">
        <v>848</v>
      </c>
      <c r="UAN55" s="105">
        <v>9491.7000000000007</v>
      </c>
      <c r="UAO55" s="90">
        <f t="shared" ref="UAO55:UAO56" si="2542">SUM(UAN55/12)</f>
        <v>790.97500000000002</v>
      </c>
      <c r="UAP55" s="115">
        <v>0</v>
      </c>
      <c r="UAQ55" s="115">
        <f t="shared" ref="UAQ55:UBA56" si="2543">UAP55</f>
        <v>0</v>
      </c>
      <c r="UAR55" s="115">
        <f t="shared" si="2543"/>
        <v>0</v>
      </c>
      <c r="UAS55" s="115">
        <f t="shared" si="2543"/>
        <v>0</v>
      </c>
      <c r="UAT55" s="115">
        <f t="shared" si="2543"/>
        <v>0</v>
      </c>
      <c r="UAU55" s="115">
        <f t="shared" si="2543"/>
        <v>0</v>
      </c>
      <c r="UAV55" s="115">
        <f t="shared" si="2543"/>
        <v>0</v>
      </c>
      <c r="UAW55" s="115">
        <f t="shared" si="2543"/>
        <v>0</v>
      </c>
      <c r="UAX55" s="115">
        <f t="shared" si="2543"/>
        <v>0</v>
      </c>
      <c r="UAY55" s="115">
        <f t="shared" si="2543"/>
        <v>0</v>
      </c>
      <c r="UAZ55" s="115">
        <f t="shared" si="2543"/>
        <v>0</v>
      </c>
      <c r="UBA55" s="115">
        <f t="shared" si="2543"/>
        <v>0</v>
      </c>
      <c r="UBB55" s="95">
        <f t="shared" ref="UBB55:UBB56" si="2544">SUM(UAP55:UBA55)</f>
        <v>0</v>
      </c>
      <c r="UBC55" s="106" t="s">
        <v>848</v>
      </c>
      <c r="UBD55" s="105">
        <v>9491.7000000000007</v>
      </c>
      <c r="UBE55" s="90">
        <f t="shared" ref="UBE55:UBE56" si="2545">SUM(UBD55/12)</f>
        <v>790.97500000000002</v>
      </c>
      <c r="UBF55" s="115">
        <v>0</v>
      </c>
      <c r="UBG55" s="115">
        <f t="shared" ref="UBG55:UBQ56" si="2546">UBF55</f>
        <v>0</v>
      </c>
      <c r="UBH55" s="115">
        <f t="shared" si="2546"/>
        <v>0</v>
      </c>
      <c r="UBI55" s="115">
        <f t="shared" si="2546"/>
        <v>0</v>
      </c>
      <c r="UBJ55" s="115">
        <f t="shared" si="2546"/>
        <v>0</v>
      </c>
      <c r="UBK55" s="115">
        <f t="shared" si="2546"/>
        <v>0</v>
      </c>
      <c r="UBL55" s="115">
        <f t="shared" si="2546"/>
        <v>0</v>
      </c>
      <c r="UBM55" s="115">
        <f t="shared" si="2546"/>
        <v>0</v>
      </c>
      <c r="UBN55" s="115">
        <f t="shared" si="2546"/>
        <v>0</v>
      </c>
      <c r="UBO55" s="115">
        <f t="shared" si="2546"/>
        <v>0</v>
      </c>
      <c r="UBP55" s="115">
        <f t="shared" si="2546"/>
        <v>0</v>
      </c>
      <c r="UBQ55" s="115">
        <f t="shared" si="2546"/>
        <v>0</v>
      </c>
      <c r="UBR55" s="95">
        <f t="shared" ref="UBR55:UBR56" si="2547">SUM(UBF55:UBQ55)</f>
        <v>0</v>
      </c>
      <c r="UBS55" s="106" t="s">
        <v>848</v>
      </c>
      <c r="UBT55" s="105">
        <v>9491.7000000000007</v>
      </c>
      <c r="UBU55" s="90">
        <f t="shared" ref="UBU55:UBU56" si="2548">SUM(UBT55/12)</f>
        <v>790.97500000000002</v>
      </c>
      <c r="UBV55" s="115">
        <v>0</v>
      </c>
      <c r="UBW55" s="115">
        <f t="shared" ref="UBW55:UCG56" si="2549">UBV55</f>
        <v>0</v>
      </c>
      <c r="UBX55" s="115">
        <f t="shared" si="2549"/>
        <v>0</v>
      </c>
      <c r="UBY55" s="115">
        <f t="shared" si="2549"/>
        <v>0</v>
      </c>
      <c r="UBZ55" s="115">
        <f t="shared" si="2549"/>
        <v>0</v>
      </c>
      <c r="UCA55" s="115">
        <f t="shared" si="2549"/>
        <v>0</v>
      </c>
      <c r="UCB55" s="115">
        <f t="shared" si="2549"/>
        <v>0</v>
      </c>
      <c r="UCC55" s="115">
        <f t="shared" si="2549"/>
        <v>0</v>
      </c>
      <c r="UCD55" s="115">
        <f t="shared" si="2549"/>
        <v>0</v>
      </c>
      <c r="UCE55" s="115">
        <f t="shared" si="2549"/>
        <v>0</v>
      </c>
      <c r="UCF55" s="115">
        <f t="shared" si="2549"/>
        <v>0</v>
      </c>
      <c r="UCG55" s="115">
        <f t="shared" si="2549"/>
        <v>0</v>
      </c>
      <c r="UCH55" s="95">
        <f t="shared" ref="UCH55:UCH56" si="2550">SUM(UBV55:UCG55)</f>
        <v>0</v>
      </c>
      <c r="UCI55" s="106" t="s">
        <v>848</v>
      </c>
      <c r="UCJ55" s="105">
        <v>9491.7000000000007</v>
      </c>
      <c r="UCK55" s="90">
        <f t="shared" ref="UCK55:UCK56" si="2551">SUM(UCJ55/12)</f>
        <v>790.97500000000002</v>
      </c>
      <c r="UCL55" s="115">
        <v>0</v>
      </c>
      <c r="UCM55" s="115">
        <f t="shared" ref="UCM55:UCW56" si="2552">UCL55</f>
        <v>0</v>
      </c>
      <c r="UCN55" s="115">
        <f t="shared" si="2552"/>
        <v>0</v>
      </c>
      <c r="UCO55" s="115">
        <f t="shared" si="2552"/>
        <v>0</v>
      </c>
      <c r="UCP55" s="115">
        <f t="shared" si="2552"/>
        <v>0</v>
      </c>
      <c r="UCQ55" s="115">
        <f t="shared" si="2552"/>
        <v>0</v>
      </c>
      <c r="UCR55" s="115">
        <f t="shared" si="2552"/>
        <v>0</v>
      </c>
      <c r="UCS55" s="115">
        <f t="shared" si="2552"/>
        <v>0</v>
      </c>
      <c r="UCT55" s="115">
        <f t="shared" si="2552"/>
        <v>0</v>
      </c>
      <c r="UCU55" s="115">
        <f t="shared" si="2552"/>
        <v>0</v>
      </c>
      <c r="UCV55" s="115">
        <f t="shared" si="2552"/>
        <v>0</v>
      </c>
      <c r="UCW55" s="115">
        <f t="shared" si="2552"/>
        <v>0</v>
      </c>
      <c r="UCX55" s="95">
        <f t="shared" ref="UCX55:UCX56" si="2553">SUM(UCL55:UCW55)</f>
        <v>0</v>
      </c>
      <c r="UCY55" s="106" t="s">
        <v>848</v>
      </c>
      <c r="UCZ55" s="105">
        <v>9491.7000000000007</v>
      </c>
      <c r="UDA55" s="90">
        <f t="shared" ref="UDA55:UDA56" si="2554">SUM(UCZ55/12)</f>
        <v>790.97500000000002</v>
      </c>
      <c r="UDB55" s="115">
        <v>0</v>
      </c>
      <c r="UDC55" s="115">
        <f t="shared" ref="UDC55:UDM56" si="2555">UDB55</f>
        <v>0</v>
      </c>
      <c r="UDD55" s="115">
        <f t="shared" si="2555"/>
        <v>0</v>
      </c>
      <c r="UDE55" s="115">
        <f t="shared" si="2555"/>
        <v>0</v>
      </c>
      <c r="UDF55" s="115">
        <f t="shared" si="2555"/>
        <v>0</v>
      </c>
      <c r="UDG55" s="115">
        <f t="shared" si="2555"/>
        <v>0</v>
      </c>
      <c r="UDH55" s="115">
        <f t="shared" si="2555"/>
        <v>0</v>
      </c>
      <c r="UDI55" s="115">
        <f t="shared" si="2555"/>
        <v>0</v>
      </c>
      <c r="UDJ55" s="115">
        <f t="shared" si="2555"/>
        <v>0</v>
      </c>
      <c r="UDK55" s="115">
        <f t="shared" si="2555"/>
        <v>0</v>
      </c>
      <c r="UDL55" s="115">
        <f t="shared" si="2555"/>
        <v>0</v>
      </c>
      <c r="UDM55" s="115">
        <f t="shared" si="2555"/>
        <v>0</v>
      </c>
      <c r="UDN55" s="95">
        <f t="shared" ref="UDN55:UDN56" si="2556">SUM(UDB55:UDM55)</f>
        <v>0</v>
      </c>
      <c r="UDO55" s="106" t="s">
        <v>848</v>
      </c>
      <c r="UDP55" s="105">
        <v>9491.7000000000007</v>
      </c>
      <c r="UDQ55" s="90">
        <f t="shared" ref="UDQ55:UDQ56" si="2557">SUM(UDP55/12)</f>
        <v>790.97500000000002</v>
      </c>
      <c r="UDR55" s="115">
        <v>0</v>
      </c>
      <c r="UDS55" s="115">
        <f t="shared" ref="UDS55:UEC56" si="2558">UDR55</f>
        <v>0</v>
      </c>
      <c r="UDT55" s="115">
        <f t="shared" si="2558"/>
        <v>0</v>
      </c>
      <c r="UDU55" s="115">
        <f t="shared" si="2558"/>
        <v>0</v>
      </c>
      <c r="UDV55" s="115">
        <f t="shared" si="2558"/>
        <v>0</v>
      </c>
      <c r="UDW55" s="115">
        <f t="shared" si="2558"/>
        <v>0</v>
      </c>
      <c r="UDX55" s="115">
        <f t="shared" si="2558"/>
        <v>0</v>
      </c>
      <c r="UDY55" s="115">
        <f t="shared" si="2558"/>
        <v>0</v>
      </c>
      <c r="UDZ55" s="115">
        <f t="shared" si="2558"/>
        <v>0</v>
      </c>
      <c r="UEA55" s="115">
        <f t="shared" si="2558"/>
        <v>0</v>
      </c>
      <c r="UEB55" s="115">
        <f t="shared" si="2558"/>
        <v>0</v>
      </c>
      <c r="UEC55" s="115">
        <f t="shared" si="2558"/>
        <v>0</v>
      </c>
      <c r="UED55" s="95">
        <f t="shared" ref="UED55:UED56" si="2559">SUM(UDR55:UEC55)</f>
        <v>0</v>
      </c>
      <c r="UEE55" s="106" t="s">
        <v>848</v>
      </c>
      <c r="UEF55" s="105">
        <v>9491.7000000000007</v>
      </c>
      <c r="UEG55" s="90">
        <f t="shared" ref="UEG55:UEG56" si="2560">SUM(UEF55/12)</f>
        <v>790.97500000000002</v>
      </c>
      <c r="UEH55" s="115">
        <v>0</v>
      </c>
      <c r="UEI55" s="115">
        <f t="shared" ref="UEI55:UES56" si="2561">UEH55</f>
        <v>0</v>
      </c>
      <c r="UEJ55" s="115">
        <f t="shared" si="2561"/>
        <v>0</v>
      </c>
      <c r="UEK55" s="115">
        <f t="shared" si="2561"/>
        <v>0</v>
      </c>
      <c r="UEL55" s="115">
        <f t="shared" si="2561"/>
        <v>0</v>
      </c>
      <c r="UEM55" s="115">
        <f t="shared" si="2561"/>
        <v>0</v>
      </c>
      <c r="UEN55" s="115">
        <f t="shared" si="2561"/>
        <v>0</v>
      </c>
      <c r="UEO55" s="115">
        <f t="shared" si="2561"/>
        <v>0</v>
      </c>
      <c r="UEP55" s="115">
        <f t="shared" si="2561"/>
        <v>0</v>
      </c>
      <c r="UEQ55" s="115">
        <f t="shared" si="2561"/>
        <v>0</v>
      </c>
      <c r="UER55" s="115">
        <f t="shared" si="2561"/>
        <v>0</v>
      </c>
      <c r="UES55" s="115">
        <f t="shared" si="2561"/>
        <v>0</v>
      </c>
      <c r="UET55" s="95">
        <f t="shared" ref="UET55:UET56" si="2562">SUM(UEH55:UES55)</f>
        <v>0</v>
      </c>
      <c r="UEU55" s="106" t="s">
        <v>848</v>
      </c>
      <c r="UEV55" s="105">
        <v>9491.7000000000007</v>
      </c>
      <c r="UEW55" s="90">
        <f t="shared" ref="UEW55:UEW56" si="2563">SUM(UEV55/12)</f>
        <v>790.97500000000002</v>
      </c>
      <c r="UEX55" s="115">
        <v>0</v>
      </c>
      <c r="UEY55" s="115">
        <f t="shared" ref="UEY55:UFI56" si="2564">UEX55</f>
        <v>0</v>
      </c>
      <c r="UEZ55" s="115">
        <f t="shared" si="2564"/>
        <v>0</v>
      </c>
      <c r="UFA55" s="115">
        <f t="shared" si="2564"/>
        <v>0</v>
      </c>
      <c r="UFB55" s="115">
        <f t="shared" si="2564"/>
        <v>0</v>
      </c>
      <c r="UFC55" s="115">
        <f t="shared" si="2564"/>
        <v>0</v>
      </c>
      <c r="UFD55" s="115">
        <f t="shared" si="2564"/>
        <v>0</v>
      </c>
      <c r="UFE55" s="115">
        <f t="shared" si="2564"/>
        <v>0</v>
      </c>
      <c r="UFF55" s="115">
        <f t="shared" si="2564"/>
        <v>0</v>
      </c>
      <c r="UFG55" s="115">
        <f t="shared" si="2564"/>
        <v>0</v>
      </c>
      <c r="UFH55" s="115">
        <f t="shared" si="2564"/>
        <v>0</v>
      </c>
      <c r="UFI55" s="115">
        <f t="shared" si="2564"/>
        <v>0</v>
      </c>
      <c r="UFJ55" s="95">
        <f t="shared" ref="UFJ55:UFJ56" si="2565">SUM(UEX55:UFI55)</f>
        <v>0</v>
      </c>
      <c r="UFK55" s="106" t="s">
        <v>848</v>
      </c>
      <c r="UFL55" s="105">
        <v>9491.7000000000007</v>
      </c>
      <c r="UFM55" s="90">
        <f t="shared" ref="UFM55:UFM56" si="2566">SUM(UFL55/12)</f>
        <v>790.97500000000002</v>
      </c>
      <c r="UFN55" s="115">
        <v>0</v>
      </c>
      <c r="UFO55" s="115">
        <f t="shared" ref="UFO55:UFY56" si="2567">UFN55</f>
        <v>0</v>
      </c>
      <c r="UFP55" s="115">
        <f t="shared" si="2567"/>
        <v>0</v>
      </c>
      <c r="UFQ55" s="115">
        <f t="shared" si="2567"/>
        <v>0</v>
      </c>
      <c r="UFR55" s="115">
        <f t="shared" si="2567"/>
        <v>0</v>
      </c>
      <c r="UFS55" s="115">
        <f t="shared" si="2567"/>
        <v>0</v>
      </c>
      <c r="UFT55" s="115">
        <f t="shared" si="2567"/>
        <v>0</v>
      </c>
      <c r="UFU55" s="115">
        <f t="shared" si="2567"/>
        <v>0</v>
      </c>
      <c r="UFV55" s="115">
        <f t="shared" si="2567"/>
        <v>0</v>
      </c>
      <c r="UFW55" s="115">
        <f t="shared" si="2567"/>
        <v>0</v>
      </c>
      <c r="UFX55" s="115">
        <f t="shared" si="2567"/>
        <v>0</v>
      </c>
      <c r="UFY55" s="115">
        <f t="shared" si="2567"/>
        <v>0</v>
      </c>
      <c r="UFZ55" s="95">
        <f t="shared" ref="UFZ55:UFZ56" si="2568">SUM(UFN55:UFY55)</f>
        <v>0</v>
      </c>
      <c r="UGA55" s="106" t="s">
        <v>848</v>
      </c>
      <c r="UGB55" s="105">
        <v>9491.7000000000007</v>
      </c>
      <c r="UGC55" s="90">
        <f t="shared" ref="UGC55:UGC56" si="2569">SUM(UGB55/12)</f>
        <v>790.97500000000002</v>
      </c>
      <c r="UGD55" s="115">
        <v>0</v>
      </c>
      <c r="UGE55" s="115">
        <f t="shared" ref="UGE55:UGO56" si="2570">UGD55</f>
        <v>0</v>
      </c>
      <c r="UGF55" s="115">
        <f t="shared" si="2570"/>
        <v>0</v>
      </c>
      <c r="UGG55" s="115">
        <f t="shared" si="2570"/>
        <v>0</v>
      </c>
      <c r="UGH55" s="115">
        <f t="shared" si="2570"/>
        <v>0</v>
      </c>
      <c r="UGI55" s="115">
        <f t="shared" si="2570"/>
        <v>0</v>
      </c>
      <c r="UGJ55" s="115">
        <f t="shared" si="2570"/>
        <v>0</v>
      </c>
      <c r="UGK55" s="115">
        <f t="shared" si="2570"/>
        <v>0</v>
      </c>
      <c r="UGL55" s="115">
        <f t="shared" si="2570"/>
        <v>0</v>
      </c>
      <c r="UGM55" s="115">
        <f t="shared" si="2570"/>
        <v>0</v>
      </c>
      <c r="UGN55" s="115">
        <f t="shared" si="2570"/>
        <v>0</v>
      </c>
      <c r="UGO55" s="115">
        <f t="shared" si="2570"/>
        <v>0</v>
      </c>
      <c r="UGP55" s="95">
        <f t="shared" ref="UGP55:UGP56" si="2571">SUM(UGD55:UGO55)</f>
        <v>0</v>
      </c>
      <c r="UGQ55" s="106" t="s">
        <v>848</v>
      </c>
      <c r="UGR55" s="105">
        <v>9491.7000000000007</v>
      </c>
      <c r="UGS55" s="90">
        <f t="shared" ref="UGS55:UGS56" si="2572">SUM(UGR55/12)</f>
        <v>790.97500000000002</v>
      </c>
      <c r="UGT55" s="115">
        <v>0</v>
      </c>
      <c r="UGU55" s="115">
        <f t="shared" ref="UGU55:UHE56" si="2573">UGT55</f>
        <v>0</v>
      </c>
      <c r="UGV55" s="115">
        <f t="shared" si="2573"/>
        <v>0</v>
      </c>
      <c r="UGW55" s="115">
        <f t="shared" si="2573"/>
        <v>0</v>
      </c>
      <c r="UGX55" s="115">
        <f t="shared" si="2573"/>
        <v>0</v>
      </c>
      <c r="UGY55" s="115">
        <f t="shared" si="2573"/>
        <v>0</v>
      </c>
      <c r="UGZ55" s="115">
        <f t="shared" si="2573"/>
        <v>0</v>
      </c>
      <c r="UHA55" s="115">
        <f t="shared" si="2573"/>
        <v>0</v>
      </c>
      <c r="UHB55" s="115">
        <f t="shared" si="2573"/>
        <v>0</v>
      </c>
      <c r="UHC55" s="115">
        <f t="shared" si="2573"/>
        <v>0</v>
      </c>
      <c r="UHD55" s="115">
        <f t="shared" si="2573"/>
        <v>0</v>
      </c>
      <c r="UHE55" s="115">
        <f t="shared" si="2573"/>
        <v>0</v>
      </c>
      <c r="UHF55" s="95">
        <f t="shared" ref="UHF55:UHF56" si="2574">SUM(UGT55:UHE55)</f>
        <v>0</v>
      </c>
      <c r="UHG55" s="106" t="s">
        <v>848</v>
      </c>
      <c r="UHH55" s="105">
        <v>9491.7000000000007</v>
      </c>
      <c r="UHI55" s="90">
        <f t="shared" ref="UHI55:UHI56" si="2575">SUM(UHH55/12)</f>
        <v>790.97500000000002</v>
      </c>
      <c r="UHJ55" s="115">
        <v>0</v>
      </c>
      <c r="UHK55" s="115">
        <f t="shared" ref="UHK55:UHU56" si="2576">UHJ55</f>
        <v>0</v>
      </c>
      <c r="UHL55" s="115">
        <f t="shared" si="2576"/>
        <v>0</v>
      </c>
      <c r="UHM55" s="115">
        <f t="shared" si="2576"/>
        <v>0</v>
      </c>
      <c r="UHN55" s="115">
        <f t="shared" si="2576"/>
        <v>0</v>
      </c>
      <c r="UHO55" s="115">
        <f t="shared" si="2576"/>
        <v>0</v>
      </c>
      <c r="UHP55" s="115">
        <f t="shared" si="2576"/>
        <v>0</v>
      </c>
      <c r="UHQ55" s="115">
        <f t="shared" si="2576"/>
        <v>0</v>
      </c>
      <c r="UHR55" s="115">
        <f t="shared" si="2576"/>
        <v>0</v>
      </c>
      <c r="UHS55" s="115">
        <f t="shared" si="2576"/>
        <v>0</v>
      </c>
      <c r="UHT55" s="115">
        <f t="shared" si="2576"/>
        <v>0</v>
      </c>
      <c r="UHU55" s="115">
        <f t="shared" si="2576"/>
        <v>0</v>
      </c>
      <c r="UHV55" s="95">
        <f t="shared" ref="UHV55:UHV56" si="2577">SUM(UHJ55:UHU55)</f>
        <v>0</v>
      </c>
      <c r="UHW55" s="106" t="s">
        <v>848</v>
      </c>
      <c r="UHX55" s="105">
        <v>9491.7000000000007</v>
      </c>
      <c r="UHY55" s="90">
        <f t="shared" ref="UHY55:UHY56" si="2578">SUM(UHX55/12)</f>
        <v>790.97500000000002</v>
      </c>
      <c r="UHZ55" s="115">
        <v>0</v>
      </c>
      <c r="UIA55" s="115">
        <f t="shared" ref="UIA55:UIK56" si="2579">UHZ55</f>
        <v>0</v>
      </c>
      <c r="UIB55" s="115">
        <f t="shared" si="2579"/>
        <v>0</v>
      </c>
      <c r="UIC55" s="115">
        <f t="shared" si="2579"/>
        <v>0</v>
      </c>
      <c r="UID55" s="115">
        <f t="shared" si="2579"/>
        <v>0</v>
      </c>
      <c r="UIE55" s="115">
        <f t="shared" si="2579"/>
        <v>0</v>
      </c>
      <c r="UIF55" s="115">
        <f t="shared" si="2579"/>
        <v>0</v>
      </c>
      <c r="UIG55" s="115">
        <f t="shared" si="2579"/>
        <v>0</v>
      </c>
      <c r="UIH55" s="115">
        <f t="shared" si="2579"/>
        <v>0</v>
      </c>
      <c r="UII55" s="115">
        <f t="shared" si="2579"/>
        <v>0</v>
      </c>
      <c r="UIJ55" s="115">
        <f t="shared" si="2579"/>
        <v>0</v>
      </c>
      <c r="UIK55" s="115">
        <f t="shared" si="2579"/>
        <v>0</v>
      </c>
      <c r="UIL55" s="95">
        <f t="shared" ref="UIL55:UIL56" si="2580">SUM(UHZ55:UIK55)</f>
        <v>0</v>
      </c>
      <c r="UIM55" s="106" t="s">
        <v>848</v>
      </c>
      <c r="UIN55" s="105">
        <v>9491.7000000000007</v>
      </c>
      <c r="UIO55" s="90">
        <f t="shared" ref="UIO55:UIO56" si="2581">SUM(UIN55/12)</f>
        <v>790.97500000000002</v>
      </c>
      <c r="UIP55" s="115">
        <v>0</v>
      </c>
      <c r="UIQ55" s="115">
        <f t="shared" ref="UIQ55:UJA56" si="2582">UIP55</f>
        <v>0</v>
      </c>
      <c r="UIR55" s="115">
        <f t="shared" si="2582"/>
        <v>0</v>
      </c>
      <c r="UIS55" s="115">
        <f t="shared" si="2582"/>
        <v>0</v>
      </c>
      <c r="UIT55" s="115">
        <f t="shared" si="2582"/>
        <v>0</v>
      </c>
      <c r="UIU55" s="115">
        <f t="shared" si="2582"/>
        <v>0</v>
      </c>
      <c r="UIV55" s="115">
        <f t="shared" si="2582"/>
        <v>0</v>
      </c>
      <c r="UIW55" s="115">
        <f t="shared" si="2582"/>
        <v>0</v>
      </c>
      <c r="UIX55" s="115">
        <f t="shared" si="2582"/>
        <v>0</v>
      </c>
      <c r="UIY55" s="115">
        <f t="shared" si="2582"/>
        <v>0</v>
      </c>
      <c r="UIZ55" s="115">
        <f t="shared" si="2582"/>
        <v>0</v>
      </c>
      <c r="UJA55" s="115">
        <f t="shared" si="2582"/>
        <v>0</v>
      </c>
      <c r="UJB55" s="95">
        <f t="shared" ref="UJB55:UJB56" si="2583">SUM(UIP55:UJA55)</f>
        <v>0</v>
      </c>
      <c r="UJC55" s="106" t="s">
        <v>848</v>
      </c>
      <c r="UJD55" s="105">
        <v>9491.7000000000007</v>
      </c>
      <c r="UJE55" s="90">
        <f t="shared" ref="UJE55:UJE56" si="2584">SUM(UJD55/12)</f>
        <v>790.97500000000002</v>
      </c>
      <c r="UJF55" s="115">
        <v>0</v>
      </c>
      <c r="UJG55" s="115">
        <f t="shared" ref="UJG55:UJQ56" si="2585">UJF55</f>
        <v>0</v>
      </c>
      <c r="UJH55" s="115">
        <f t="shared" si="2585"/>
        <v>0</v>
      </c>
      <c r="UJI55" s="115">
        <f t="shared" si="2585"/>
        <v>0</v>
      </c>
      <c r="UJJ55" s="115">
        <f t="shared" si="2585"/>
        <v>0</v>
      </c>
      <c r="UJK55" s="115">
        <f t="shared" si="2585"/>
        <v>0</v>
      </c>
      <c r="UJL55" s="115">
        <f t="shared" si="2585"/>
        <v>0</v>
      </c>
      <c r="UJM55" s="115">
        <f t="shared" si="2585"/>
        <v>0</v>
      </c>
      <c r="UJN55" s="115">
        <f t="shared" si="2585"/>
        <v>0</v>
      </c>
      <c r="UJO55" s="115">
        <f t="shared" si="2585"/>
        <v>0</v>
      </c>
      <c r="UJP55" s="115">
        <f t="shared" si="2585"/>
        <v>0</v>
      </c>
      <c r="UJQ55" s="115">
        <f t="shared" si="2585"/>
        <v>0</v>
      </c>
      <c r="UJR55" s="95">
        <f t="shared" ref="UJR55:UJR56" si="2586">SUM(UJF55:UJQ55)</f>
        <v>0</v>
      </c>
      <c r="UJS55" s="106" t="s">
        <v>848</v>
      </c>
      <c r="UJT55" s="105">
        <v>9491.7000000000007</v>
      </c>
      <c r="UJU55" s="90">
        <f t="shared" ref="UJU55:UJU56" si="2587">SUM(UJT55/12)</f>
        <v>790.97500000000002</v>
      </c>
      <c r="UJV55" s="115">
        <v>0</v>
      </c>
      <c r="UJW55" s="115">
        <f t="shared" ref="UJW55:UKG56" si="2588">UJV55</f>
        <v>0</v>
      </c>
      <c r="UJX55" s="115">
        <f t="shared" si="2588"/>
        <v>0</v>
      </c>
      <c r="UJY55" s="115">
        <f t="shared" si="2588"/>
        <v>0</v>
      </c>
      <c r="UJZ55" s="115">
        <f t="shared" si="2588"/>
        <v>0</v>
      </c>
      <c r="UKA55" s="115">
        <f t="shared" si="2588"/>
        <v>0</v>
      </c>
      <c r="UKB55" s="115">
        <f t="shared" si="2588"/>
        <v>0</v>
      </c>
      <c r="UKC55" s="115">
        <f t="shared" si="2588"/>
        <v>0</v>
      </c>
      <c r="UKD55" s="115">
        <f t="shared" si="2588"/>
        <v>0</v>
      </c>
      <c r="UKE55" s="115">
        <f t="shared" si="2588"/>
        <v>0</v>
      </c>
      <c r="UKF55" s="115">
        <f t="shared" si="2588"/>
        <v>0</v>
      </c>
      <c r="UKG55" s="115">
        <f t="shared" si="2588"/>
        <v>0</v>
      </c>
      <c r="UKH55" s="95">
        <f t="shared" ref="UKH55:UKH56" si="2589">SUM(UJV55:UKG55)</f>
        <v>0</v>
      </c>
      <c r="UKI55" s="106" t="s">
        <v>848</v>
      </c>
      <c r="UKJ55" s="105">
        <v>9491.7000000000007</v>
      </c>
      <c r="UKK55" s="90">
        <f t="shared" ref="UKK55:UKK56" si="2590">SUM(UKJ55/12)</f>
        <v>790.97500000000002</v>
      </c>
      <c r="UKL55" s="115">
        <v>0</v>
      </c>
      <c r="UKM55" s="115">
        <f t="shared" ref="UKM55:UKW56" si="2591">UKL55</f>
        <v>0</v>
      </c>
      <c r="UKN55" s="115">
        <f t="shared" si="2591"/>
        <v>0</v>
      </c>
      <c r="UKO55" s="115">
        <f t="shared" si="2591"/>
        <v>0</v>
      </c>
      <c r="UKP55" s="115">
        <f t="shared" si="2591"/>
        <v>0</v>
      </c>
      <c r="UKQ55" s="115">
        <f t="shared" si="2591"/>
        <v>0</v>
      </c>
      <c r="UKR55" s="115">
        <f t="shared" si="2591"/>
        <v>0</v>
      </c>
      <c r="UKS55" s="115">
        <f t="shared" si="2591"/>
        <v>0</v>
      </c>
      <c r="UKT55" s="115">
        <f t="shared" si="2591"/>
        <v>0</v>
      </c>
      <c r="UKU55" s="115">
        <f t="shared" si="2591"/>
        <v>0</v>
      </c>
      <c r="UKV55" s="115">
        <f t="shared" si="2591"/>
        <v>0</v>
      </c>
      <c r="UKW55" s="115">
        <f t="shared" si="2591"/>
        <v>0</v>
      </c>
      <c r="UKX55" s="95">
        <f t="shared" ref="UKX55:UKX56" si="2592">SUM(UKL55:UKW55)</f>
        <v>0</v>
      </c>
      <c r="UKY55" s="106" t="s">
        <v>848</v>
      </c>
      <c r="UKZ55" s="105">
        <v>9491.7000000000007</v>
      </c>
      <c r="ULA55" s="90">
        <f t="shared" ref="ULA55:ULA56" si="2593">SUM(UKZ55/12)</f>
        <v>790.97500000000002</v>
      </c>
      <c r="ULB55" s="115">
        <v>0</v>
      </c>
      <c r="ULC55" s="115">
        <f t="shared" ref="ULC55:ULM56" si="2594">ULB55</f>
        <v>0</v>
      </c>
      <c r="ULD55" s="115">
        <f t="shared" si="2594"/>
        <v>0</v>
      </c>
      <c r="ULE55" s="115">
        <f t="shared" si="2594"/>
        <v>0</v>
      </c>
      <c r="ULF55" s="115">
        <f t="shared" si="2594"/>
        <v>0</v>
      </c>
      <c r="ULG55" s="115">
        <f t="shared" si="2594"/>
        <v>0</v>
      </c>
      <c r="ULH55" s="115">
        <f t="shared" si="2594"/>
        <v>0</v>
      </c>
      <c r="ULI55" s="115">
        <f t="shared" si="2594"/>
        <v>0</v>
      </c>
      <c r="ULJ55" s="115">
        <f t="shared" si="2594"/>
        <v>0</v>
      </c>
      <c r="ULK55" s="115">
        <f t="shared" si="2594"/>
        <v>0</v>
      </c>
      <c r="ULL55" s="115">
        <f t="shared" si="2594"/>
        <v>0</v>
      </c>
      <c r="ULM55" s="115">
        <f t="shared" si="2594"/>
        <v>0</v>
      </c>
      <c r="ULN55" s="95">
        <f t="shared" ref="ULN55:ULN56" si="2595">SUM(ULB55:ULM55)</f>
        <v>0</v>
      </c>
      <c r="ULO55" s="106" t="s">
        <v>848</v>
      </c>
      <c r="ULP55" s="105">
        <v>9491.7000000000007</v>
      </c>
      <c r="ULQ55" s="90">
        <f t="shared" ref="ULQ55:ULQ56" si="2596">SUM(ULP55/12)</f>
        <v>790.97500000000002</v>
      </c>
      <c r="ULR55" s="115">
        <v>0</v>
      </c>
      <c r="ULS55" s="115">
        <f t="shared" ref="ULS55:UMC56" si="2597">ULR55</f>
        <v>0</v>
      </c>
      <c r="ULT55" s="115">
        <f t="shared" si="2597"/>
        <v>0</v>
      </c>
      <c r="ULU55" s="115">
        <f t="shared" si="2597"/>
        <v>0</v>
      </c>
      <c r="ULV55" s="115">
        <f t="shared" si="2597"/>
        <v>0</v>
      </c>
      <c r="ULW55" s="115">
        <f t="shared" si="2597"/>
        <v>0</v>
      </c>
      <c r="ULX55" s="115">
        <f t="shared" si="2597"/>
        <v>0</v>
      </c>
      <c r="ULY55" s="115">
        <f t="shared" si="2597"/>
        <v>0</v>
      </c>
      <c r="ULZ55" s="115">
        <f t="shared" si="2597"/>
        <v>0</v>
      </c>
      <c r="UMA55" s="115">
        <f t="shared" si="2597"/>
        <v>0</v>
      </c>
      <c r="UMB55" s="115">
        <f t="shared" si="2597"/>
        <v>0</v>
      </c>
      <c r="UMC55" s="115">
        <f t="shared" si="2597"/>
        <v>0</v>
      </c>
      <c r="UMD55" s="95">
        <f t="shared" ref="UMD55:UMD56" si="2598">SUM(ULR55:UMC55)</f>
        <v>0</v>
      </c>
      <c r="UME55" s="106" t="s">
        <v>848</v>
      </c>
      <c r="UMF55" s="105">
        <v>9491.7000000000007</v>
      </c>
      <c r="UMG55" s="90">
        <f t="shared" ref="UMG55:UMG56" si="2599">SUM(UMF55/12)</f>
        <v>790.97500000000002</v>
      </c>
      <c r="UMH55" s="115">
        <v>0</v>
      </c>
      <c r="UMI55" s="115">
        <f t="shared" ref="UMI55:UMS56" si="2600">UMH55</f>
        <v>0</v>
      </c>
      <c r="UMJ55" s="115">
        <f t="shared" si="2600"/>
        <v>0</v>
      </c>
      <c r="UMK55" s="115">
        <f t="shared" si="2600"/>
        <v>0</v>
      </c>
      <c r="UML55" s="115">
        <f t="shared" si="2600"/>
        <v>0</v>
      </c>
      <c r="UMM55" s="115">
        <f t="shared" si="2600"/>
        <v>0</v>
      </c>
      <c r="UMN55" s="115">
        <f t="shared" si="2600"/>
        <v>0</v>
      </c>
      <c r="UMO55" s="115">
        <f t="shared" si="2600"/>
        <v>0</v>
      </c>
      <c r="UMP55" s="115">
        <f t="shared" si="2600"/>
        <v>0</v>
      </c>
      <c r="UMQ55" s="115">
        <f t="shared" si="2600"/>
        <v>0</v>
      </c>
      <c r="UMR55" s="115">
        <f t="shared" si="2600"/>
        <v>0</v>
      </c>
      <c r="UMS55" s="115">
        <f t="shared" si="2600"/>
        <v>0</v>
      </c>
      <c r="UMT55" s="95">
        <f t="shared" ref="UMT55:UMT56" si="2601">SUM(UMH55:UMS55)</f>
        <v>0</v>
      </c>
      <c r="UMU55" s="106" t="s">
        <v>848</v>
      </c>
      <c r="UMV55" s="105">
        <v>9491.7000000000007</v>
      </c>
      <c r="UMW55" s="90">
        <f t="shared" ref="UMW55:UMW56" si="2602">SUM(UMV55/12)</f>
        <v>790.97500000000002</v>
      </c>
      <c r="UMX55" s="115">
        <v>0</v>
      </c>
      <c r="UMY55" s="115">
        <f t="shared" ref="UMY55:UNI56" si="2603">UMX55</f>
        <v>0</v>
      </c>
      <c r="UMZ55" s="115">
        <f t="shared" si="2603"/>
        <v>0</v>
      </c>
      <c r="UNA55" s="115">
        <f t="shared" si="2603"/>
        <v>0</v>
      </c>
      <c r="UNB55" s="115">
        <f t="shared" si="2603"/>
        <v>0</v>
      </c>
      <c r="UNC55" s="115">
        <f t="shared" si="2603"/>
        <v>0</v>
      </c>
      <c r="UND55" s="115">
        <f t="shared" si="2603"/>
        <v>0</v>
      </c>
      <c r="UNE55" s="115">
        <f t="shared" si="2603"/>
        <v>0</v>
      </c>
      <c r="UNF55" s="115">
        <f t="shared" si="2603"/>
        <v>0</v>
      </c>
      <c r="UNG55" s="115">
        <f t="shared" si="2603"/>
        <v>0</v>
      </c>
      <c r="UNH55" s="115">
        <f t="shared" si="2603"/>
        <v>0</v>
      </c>
      <c r="UNI55" s="115">
        <f t="shared" si="2603"/>
        <v>0</v>
      </c>
      <c r="UNJ55" s="95">
        <f t="shared" ref="UNJ55:UNJ56" si="2604">SUM(UMX55:UNI55)</f>
        <v>0</v>
      </c>
      <c r="UNK55" s="106" t="s">
        <v>848</v>
      </c>
      <c r="UNL55" s="105">
        <v>9491.7000000000007</v>
      </c>
      <c r="UNM55" s="90">
        <f t="shared" ref="UNM55:UNM56" si="2605">SUM(UNL55/12)</f>
        <v>790.97500000000002</v>
      </c>
      <c r="UNN55" s="115">
        <v>0</v>
      </c>
      <c r="UNO55" s="115">
        <f t="shared" ref="UNO55:UNY56" si="2606">UNN55</f>
        <v>0</v>
      </c>
      <c r="UNP55" s="115">
        <f t="shared" si="2606"/>
        <v>0</v>
      </c>
      <c r="UNQ55" s="115">
        <f t="shared" si="2606"/>
        <v>0</v>
      </c>
      <c r="UNR55" s="115">
        <f t="shared" si="2606"/>
        <v>0</v>
      </c>
      <c r="UNS55" s="115">
        <f t="shared" si="2606"/>
        <v>0</v>
      </c>
      <c r="UNT55" s="115">
        <f t="shared" si="2606"/>
        <v>0</v>
      </c>
      <c r="UNU55" s="115">
        <f t="shared" si="2606"/>
        <v>0</v>
      </c>
      <c r="UNV55" s="115">
        <f t="shared" si="2606"/>
        <v>0</v>
      </c>
      <c r="UNW55" s="115">
        <f t="shared" si="2606"/>
        <v>0</v>
      </c>
      <c r="UNX55" s="115">
        <f t="shared" si="2606"/>
        <v>0</v>
      </c>
      <c r="UNY55" s="115">
        <f t="shared" si="2606"/>
        <v>0</v>
      </c>
      <c r="UNZ55" s="95">
        <f t="shared" ref="UNZ55:UNZ56" si="2607">SUM(UNN55:UNY55)</f>
        <v>0</v>
      </c>
      <c r="UOA55" s="106" t="s">
        <v>848</v>
      </c>
      <c r="UOB55" s="105">
        <v>9491.7000000000007</v>
      </c>
      <c r="UOC55" s="90">
        <f t="shared" ref="UOC55:UOC56" si="2608">SUM(UOB55/12)</f>
        <v>790.97500000000002</v>
      </c>
      <c r="UOD55" s="115">
        <v>0</v>
      </c>
      <c r="UOE55" s="115">
        <f t="shared" ref="UOE55:UOO56" si="2609">UOD55</f>
        <v>0</v>
      </c>
      <c r="UOF55" s="115">
        <f t="shared" si="2609"/>
        <v>0</v>
      </c>
      <c r="UOG55" s="115">
        <f t="shared" si="2609"/>
        <v>0</v>
      </c>
      <c r="UOH55" s="115">
        <f t="shared" si="2609"/>
        <v>0</v>
      </c>
      <c r="UOI55" s="115">
        <f t="shared" si="2609"/>
        <v>0</v>
      </c>
      <c r="UOJ55" s="115">
        <f t="shared" si="2609"/>
        <v>0</v>
      </c>
      <c r="UOK55" s="115">
        <f t="shared" si="2609"/>
        <v>0</v>
      </c>
      <c r="UOL55" s="115">
        <f t="shared" si="2609"/>
        <v>0</v>
      </c>
      <c r="UOM55" s="115">
        <f t="shared" si="2609"/>
        <v>0</v>
      </c>
      <c r="UON55" s="115">
        <f t="shared" si="2609"/>
        <v>0</v>
      </c>
      <c r="UOO55" s="115">
        <f t="shared" si="2609"/>
        <v>0</v>
      </c>
      <c r="UOP55" s="95">
        <f t="shared" ref="UOP55:UOP56" si="2610">SUM(UOD55:UOO55)</f>
        <v>0</v>
      </c>
      <c r="UOQ55" s="106" t="s">
        <v>848</v>
      </c>
      <c r="UOR55" s="105">
        <v>9491.7000000000007</v>
      </c>
      <c r="UOS55" s="90">
        <f t="shared" ref="UOS55:UOS56" si="2611">SUM(UOR55/12)</f>
        <v>790.97500000000002</v>
      </c>
      <c r="UOT55" s="115">
        <v>0</v>
      </c>
      <c r="UOU55" s="115">
        <f t="shared" ref="UOU55:UPE56" si="2612">UOT55</f>
        <v>0</v>
      </c>
      <c r="UOV55" s="115">
        <f t="shared" si="2612"/>
        <v>0</v>
      </c>
      <c r="UOW55" s="115">
        <f t="shared" si="2612"/>
        <v>0</v>
      </c>
      <c r="UOX55" s="115">
        <f t="shared" si="2612"/>
        <v>0</v>
      </c>
      <c r="UOY55" s="115">
        <f t="shared" si="2612"/>
        <v>0</v>
      </c>
      <c r="UOZ55" s="115">
        <f t="shared" si="2612"/>
        <v>0</v>
      </c>
      <c r="UPA55" s="115">
        <f t="shared" si="2612"/>
        <v>0</v>
      </c>
      <c r="UPB55" s="115">
        <f t="shared" si="2612"/>
        <v>0</v>
      </c>
      <c r="UPC55" s="115">
        <f t="shared" si="2612"/>
        <v>0</v>
      </c>
      <c r="UPD55" s="115">
        <f t="shared" si="2612"/>
        <v>0</v>
      </c>
      <c r="UPE55" s="115">
        <f t="shared" si="2612"/>
        <v>0</v>
      </c>
      <c r="UPF55" s="95">
        <f t="shared" ref="UPF55:UPF56" si="2613">SUM(UOT55:UPE55)</f>
        <v>0</v>
      </c>
      <c r="UPG55" s="106" t="s">
        <v>848</v>
      </c>
      <c r="UPH55" s="105">
        <v>9491.7000000000007</v>
      </c>
      <c r="UPI55" s="90">
        <f t="shared" ref="UPI55:UPI56" si="2614">SUM(UPH55/12)</f>
        <v>790.97500000000002</v>
      </c>
      <c r="UPJ55" s="115">
        <v>0</v>
      </c>
      <c r="UPK55" s="115">
        <f t="shared" ref="UPK55:UPU56" si="2615">UPJ55</f>
        <v>0</v>
      </c>
      <c r="UPL55" s="115">
        <f t="shared" si="2615"/>
        <v>0</v>
      </c>
      <c r="UPM55" s="115">
        <f t="shared" si="2615"/>
        <v>0</v>
      </c>
      <c r="UPN55" s="115">
        <f t="shared" si="2615"/>
        <v>0</v>
      </c>
      <c r="UPO55" s="115">
        <f t="shared" si="2615"/>
        <v>0</v>
      </c>
      <c r="UPP55" s="115">
        <f t="shared" si="2615"/>
        <v>0</v>
      </c>
      <c r="UPQ55" s="115">
        <f t="shared" si="2615"/>
        <v>0</v>
      </c>
      <c r="UPR55" s="115">
        <f t="shared" si="2615"/>
        <v>0</v>
      </c>
      <c r="UPS55" s="115">
        <f t="shared" si="2615"/>
        <v>0</v>
      </c>
      <c r="UPT55" s="115">
        <f t="shared" si="2615"/>
        <v>0</v>
      </c>
      <c r="UPU55" s="115">
        <f t="shared" si="2615"/>
        <v>0</v>
      </c>
      <c r="UPV55" s="95">
        <f t="shared" ref="UPV55:UPV56" si="2616">SUM(UPJ55:UPU55)</f>
        <v>0</v>
      </c>
      <c r="UPW55" s="106" t="s">
        <v>848</v>
      </c>
      <c r="UPX55" s="105">
        <v>9491.7000000000007</v>
      </c>
      <c r="UPY55" s="90">
        <f t="shared" ref="UPY55:UPY56" si="2617">SUM(UPX55/12)</f>
        <v>790.97500000000002</v>
      </c>
      <c r="UPZ55" s="115">
        <v>0</v>
      </c>
      <c r="UQA55" s="115">
        <f t="shared" ref="UQA55:UQK56" si="2618">UPZ55</f>
        <v>0</v>
      </c>
      <c r="UQB55" s="115">
        <f t="shared" si="2618"/>
        <v>0</v>
      </c>
      <c r="UQC55" s="115">
        <f t="shared" si="2618"/>
        <v>0</v>
      </c>
      <c r="UQD55" s="115">
        <f t="shared" si="2618"/>
        <v>0</v>
      </c>
      <c r="UQE55" s="115">
        <f t="shared" si="2618"/>
        <v>0</v>
      </c>
      <c r="UQF55" s="115">
        <f t="shared" si="2618"/>
        <v>0</v>
      </c>
      <c r="UQG55" s="115">
        <f t="shared" si="2618"/>
        <v>0</v>
      </c>
      <c r="UQH55" s="115">
        <f t="shared" si="2618"/>
        <v>0</v>
      </c>
      <c r="UQI55" s="115">
        <f t="shared" si="2618"/>
        <v>0</v>
      </c>
      <c r="UQJ55" s="115">
        <f t="shared" si="2618"/>
        <v>0</v>
      </c>
      <c r="UQK55" s="115">
        <f t="shared" si="2618"/>
        <v>0</v>
      </c>
      <c r="UQL55" s="95">
        <f t="shared" ref="UQL55:UQL56" si="2619">SUM(UPZ55:UQK55)</f>
        <v>0</v>
      </c>
      <c r="UQM55" s="106" t="s">
        <v>848</v>
      </c>
      <c r="UQN55" s="105">
        <v>9491.7000000000007</v>
      </c>
      <c r="UQO55" s="90">
        <f t="shared" ref="UQO55:UQO56" si="2620">SUM(UQN55/12)</f>
        <v>790.97500000000002</v>
      </c>
      <c r="UQP55" s="115">
        <v>0</v>
      </c>
      <c r="UQQ55" s="115">
        <f t="shared" ref="UQQ55:URA56" si="2621">UQP55</f>
        <v>0</v>
      </c>
      <c r="UQR55" s="115">
        <f t="shared" si="2621"/>
        <v>0</v>
      </c>
      <c r="UQS55" s="115">
        <f t="shared" si="2621"/>
        <v>0</v>
      </c>
      <c r="UQT55" s="115">
        <f t="shared" si="2621"/>
        <v>0</v>
      </c>
      <c r="UQU55" s="115">
        <f t="shared" si="2621"/>
        <v>0</v>
      </c>
      <c r="UQV55" s="115">
        <f t="shared" si="2621"/>
        <v>0</v>
      </c>
      <c r="UQW55" s="115">
        <f t="shared" si="2621"/>
        <v>0</v>
      </c>
      <c r="UQX55" s="115">
        <f t="shared" si="2621"/>
        <v>0</v>
      </c>
      <c r="UQY55" s="115">
        <f t="shared" si="2621"/>
        <v>0</v>
      </c>
      <c r="UQZ55" s="115">
        <f t="shared" si="2621"/>
        <v>0</v>
      </c>
      <c r="URA55" s="115">
        <f t="shared" si="2621"/>
        <v>0</v>
      </c>
      <c r="URB55" s="95">
        <f t="shared" ref="URB55:URB56" si="2622">SUM(UQP55:URA55)</f>
        <v>0</v>
      </c>
      <c r="URC55" s="106" t="s">
        <v>848</v>
      </c>
      <c r="URD55" s="105">
        <v>9491.7000000000007</v>
      </c>
      <c r="URE55" s="90">
        <f t="shared" ref="URE55:URE56" si="2623">SUM(URD55/12)</f>
        <v>790.97500000000002</v>
      </c>
      <c r="URF55" s="115">
        <v>0</v>
      </c>
      <c r="URG55" s="115">
        <f t="shared" ref="URG55:URQ56" si="2624">URF55</f>
        <v>0</v>
      </c>
      <c r="URH55" s="115">
        <f t="shared" si="2624"/>
        <v>0</v>
      </c>
      <c r="URI55" s="115">
        <f t="shared" si="2624"/>
        <v>0</v>
      </c>
      <c r="URJ55" s="115">
        <f t="shared" si="2624"/>
        <v>0</v>
      </c>
      <c r="URK55" s="115">
        <f t="shared" si="2624"/>
        <v>0</v>
      </c>
      <c r="URL55" s="115">
        <f t="shared" si="2624"/>
        <v>0</v>
      </c>
      <c r="URM55" s="115">
        <f t="shared" si="2624"/>
        <v>0</v>
      </c>
      <c r="URN55" s="115">
        <f t="shared" si="2624"/>
        <v>0</v>
      </c>
      <c r="URO55" s="115">
        <f t="shared" si="2624"/>
        <v>0</v>
      </c>
      <c r="URP55" s="115">
        <f t="shared" si="2624"/>
        <v>0</v>
      </c>
      <c r="URQ55" s="115">
        <f t="shared" si="2624"/>
        <v>0</v>
      </c>
      <c r="URR55" s="95">
        <f t="shared" ref="URR55:URR56" si="2625">SUM(URF55:URQ55)</f>
        <v>0</v>
      </c>
      <c r="URS55" s="106" t="s">
        <v>848</v>
      </c>
      <c r="URT55" s="105">
        <v>9491.7000000000007</v>
      </c>
      <c r="URU55" s="90">
        <f t="shared" ref="URU55:URU56" si="2626">SUM(URT55/12)</f>
        <v>790.97500000000002</v>
      </c>
      <c r="URV55" s="115">
        <v>0</v>
      </c>
      <c r="URW55" s="115">
        <f t="shared" ref="URW55:USG56" si="2627">URV55</f>
        <v>0</v>
      </c>
      <c r="URX55" s="115">
        <f t="shared" si="2627"/>
        <v>0</v>
      </c>
      <c r="URY55" s="115">
        <f t="shared" si="2627"/>
        <v>0</v>
      </c>
      <c r="URZ55" s="115">
        <f t="shared" si="2627"/>
        <v>0</v>
      </c>
      <c r="USA55" s="115">
        <f t="shared" si="2627"/>
        <v>0</v>
      </c>
      <c r="USB55" s="115">
        <f t="shared" si="2627"/>
        <v>0</v>
      </c>
      <c r="USC55" s="115">
        <f t="shared" si="2627"/>
        <v>0</v>
      </c>
      <c r="USD55" s="115">
        <f t="shared" si="2627"/>
        <v>0</v>
      </c>
      <c r="USE55" s="115">
        <f t="shared" si="2627"/>
        <v>0</v>
      </c>
      <c r="USF55" s="115">
        <f t="shared" si="2627"/>
        <v>0</v>
      </c>
      <c r="USG55" s="115">
        <f t="shared" si="2627"/>
        <v>0</v>
      </c>
      <c r="USH55" s="95">
        <f t="shared" ref="USH55:USH56" si="2628">SUM(URV55:USG55)</f>
        <v>0</v>
      </c>
      <c r="USI55" s="106" t="s">
        <v>848</v>
      </c>
      <c r="USJ55" s="105">
        <v>9491.7000000000007</v>
      </c>
      <c r="USK55" s="90">
        <f t="shared" ref="USK55:USK56" si="2629">SUM(USJ55/12)</f>
        <v>790.97500000000002</v>
      </c>
      <c r="USL55" s="115">
        <v>0</v>
      </c>
      <c r="USM55" s="115">
        <f t="shared" ref="USM55:USW56" si="2630">USL55</f>
        <v>0</v>
      </c>
      <c r="USN55" s="115">
        <f t="shared" si="2630"/>
        <v>0</v>
      </c>
      <c r="USO55" s="115">
        <f t="shared" si="2630"/>
        <v>0</v>
      </c>
      <c r="USP55" s="115">
        <f t="shared" si="2630"/>
        <v>0</v>
      </c>
      <c r="USQ55" s="115">
        <f t="shared" si="2630"/>
        <v>0</v>
      </c>
      <c r="USR55" s="115">
        <f t="shared" si="2630"/>
        <v>0</v>
      </c>
      <c r="USS55" s="115">
        <f t="shared" si="2630"/>
        <v>0</v>
      </c>
      <c r="UST55" s="115">
        <f t="shared" si="2630"/>
        <v>0</v>
      </c>
      <c r="USU55" s="115">
        <f t="shared" si="2630"/>
        <v>0</v>
      </c>
      <c r="USV55" s="115">
        <f t="shared" si="2630"/>
        <v>0</v>
      </c>
      <c r="USW55" s="115">
        <f t="shared" si="2630"/>
        <v>0</v>
      </c>
      <c r="USX55" s="95">
        <f t="shared" ref="USX55:USX56" si="2631">SUM(USL55:USW55)</f>
        <v>0</v>
      </c>
      <c r="USY55" s="106" t="s">
        <v>848</v>
      </c>
      <c r="USZ55" s="105">
        <v>9491.7000000000007</v>
      </c>
      <c r="UTA55" s="90">
        <f t="shared" ref="UTA55:UTA56" si="2632">SUM(USZ55/12)</f>
        <v>790.97500000000002</v>
      </c>
      <c r="UTB55" s="115">
        <v>0</v>
      </c>
      <c r="UTC55" s="115">
        <f t="shared" ref="UTC55:UTM56" si="2633">UTB55</f>
        <v>0</v>
      </c>
      <c r="UTD55" s="115">
        <f t="shared" si="2633"/>
        <v>0</v>
      </c>
      <c r="UTE55" s="115">
        <f t="shared" si="2633"/>
        <v>0</v>
      </c>
      <c r="UTF55" s="115">
        <f t="shared" si="2633"/>
        <v>0</v>
      </c>
      <c r="UTG55" s="115">
        <f t="shared" si="2633"/>
        <v>0</v>
      </c>
      <c r="UTH55" s="115">
        <f t="shared" si="2633"/>
        <v>0</v>
      </c>
      <c r="UTI55" s="115">
        <f t="shared" si="2633"/>
        <v>0</v>
      </c>
      <c r="UTJ55" s="115">
        <f t="shared" si="2633"/>
        <v>0</v>
      </c>
      <c r="UTK55" s="115">
        <f t="shared" si="2633"/>
        <v>0</v>
      </c>
      <c r="UTL55" s="115">
        <f t="shared" si="2633"/>
        <v>0</v>
      </c>
      <c r="UTM55" s="115">
        <f t="shared" si="2633"/>
        <v>0</v>
      </c>
      <c r="UTN55" s="95">
        <f t="shared" ref="UTN55:UTN56" si="2634">SUM(UTB55:UTM55)</f>
        <v>0</v>
      </c>
      <c r="UTO55" s="106" t="s">
        <v>848</v>
      </c>
      <c r="UTP55" s="105">
        <v>9491.7000000000007</v>
      </c>
      <c r="UTQ55" s="90">
        <f t="shared" ref="UTQ55:UTQ56" si="2635">SUM(UTP55/12)</f>
        <v>790.97500000000002</v>
      </c>
      <c r="UTR55" s="115">
        <v>0</v>
      </c>
      <c r="UTS55" s="115">
        <f t="shared" ref="UTS55:UUC56" si="2636">UTR55</f>
        <v>0</v>
      </c>
      <c r="UTT55" s="115">
        <f t="shared" si="2636"/>
        <v>0</v>
      </c>
      <c r="UTU55" s="115">
        <f t="shared" si="2636"/>
        <v>0</v>
      </c>
      <c r="UTV55" s="115">
        <f t="shared" si="2636"/>
        <v>0</v>
      </c>
      <c r="UTW55" s="115">
        <f t="shared" si="2636"/>
        <v>0</v>
      </c>
      <c r="UTX55" s="115">
        <f t="shared" si="2636"/>
        <v>0</v>
      </c>
      <c r="UTY55" s="115">
        <f t="shared" si="2636"/>
        <v>0</v>
      </c>
      <c r="UTZ55" s="115">
        <f t="shared" si="2636"/>
        <v>0</v>
      </c>
      <c r="UUA55" s="115">
        <f t="shared" si="2636"/>
        <v>0</v>
      </c>
      <c r="UUB55" s="115">
        <f t="shared" si="2636"/>
        <v>0</v>
      </c>
      <c r="UUC55" s="115">
        <f t="shared" si="2636"/>
        <v>0</v>
      </c>
      <c r="UUD55" s="95">
        <f t="shared" ref="UUD55:UUD56" si="2637">SUM(UTR55:UUC55)</f>
        <v>0</v>
      </c>
      <c r="UUE55" s="106" t="s">
        <v>848</v>
      </c>
      <c r="UUF55" s="105">
        <v>9491.7000000000007</v>
      </c>
      <c r="UUG55" s="90">
        <f t="shared" ref="UUG55:UUG56" si="2638">SUM(UUF55/12)</f>
        <v>790.97500000000002</v>
      </c>
      <c r="UUH55" s="115">
        <v>0</v>
      </c>
      <c r="UUI55" s="115">
        <f t="shared" ref="UUI55:UUS56" si="2639">UUH55</f>
        <v>0</v>
      </c>
      <c r="UUJ55" s="115">
        <f t="shared" si="2639"/>
        <v>0</v>
      </c>
      <c r="UUK55" s="115">
        <f t="shared" si="2639"/>
        <v>0</v>
      </c>
      <c r="UUL55" s="115">
        <f t="shared" si="2639"/>
        <v>0</v>
      </c>
      <c r="UUM55" s="115">
        <f t="shared" si="2639"/>
        <v>0</v>
      </c>
      <c r="UUN55" s="115">
        <f t="shared" si="2639"/>
        <v>0</v>
      </c>
      <c r="UUO55" s="115">
        <f t="shared" si="2639"/>
        <v>0</v>
      </c>
      <c r="UUP55" s="115">
        <f t="shared" si="2639"/>
        <v>0</v>
      </c>
      <c r="UUQ55" s="115">
        <f t="shared" si="2639"/>
        <v>0</v>
      </c>
      <c r="UUR55" s="115">
        <f t="shared" si="2639"/>
        <v>0</v>
      </c>
      <c r="UUS55" s="115">
        <f t="shared" si="2639"/>
        <v>0</v>
      </c>
      <c r="UUT55" s="95">
        <f t="shared" ref="UUT55:UUT56" si="2640">SUM(UUH55:UUS55)</f>
        <v>0</v>
      </c>
      <c r="UUU55" s="106" t="s">
        <v>848</v>
      </c>
      <c r="UUV55" s="105">
        <v>9491.7000000000007</v>
      </c>
      <c r="UUW55" s="90">
        <f t="shared" ref="UUW55:UUW56" si="2641">SUM(UUV55/12)</f>
        <v>790.97500000000002</v>
      </c>
      <c r="UUX55" s="115">
        <v>0</v>
      </c>
      <c r="UUY55" s="115">
        <f t="shared" ref="UUY55:UVI56" si="2642">UUX55</f>
        <v>0</v>
      </c>
      <c r="UUZ55" s="115">
        <f t="shared" si="2642"/>
        <v>0</v>
      </c>
      <c r="UVA55" s="115">
        <f t="shared" si="2642"/>
        <v>0</v>
      </c>
      <c r="UVB55" s="115">
        <f t="shared" si="2642"/>
        <v>0</v>
      </c>
      <c r="UVC55" s="115">
        <f t="shared" si="2642"/>
        <v>0</v>
      </c>
      <c r="UVD55" s="115">
        <f t="shared" si="2642"/>
        <v>0</v>
      </c>
      <c r="UVE55" s="115">
        <f t="shared" si="2642"/>
        <v>0</v>
      </c>
      <c r="UVF55" s="115">
        <f t="shared" si="2642"/>
        <v>0</v>
      </c>
      <c r="UVG55" s="115">
        <f t="shared" si="2642"/>
        <v>0</v>
      </c>
      <c r="UVH55" s="115">
        <f t="shared" si="2642"/>
        <v>0</v>
      </c>
      <c r="UVI55" s="115">
        <f t="shared" si="2642"/>
        <v>0</v>
      </c>
      <c r="UVJ55" s="95">
        <f t="shared" ref="UVJ55:UVJ56" si="2643">SUM(UUX55:UVI55)</f>
        <v>0</v>
      </c>
      <c r="UVK55" s="106" t="s">
        <v>848</v>
      </c>
      <c r="UVL55" s="105">
        <v>9491.7000000000007</v>
      </c>
      <c r="UVM55" s="90">
        <f t="shared" ref="UVM55:UVM56" si="2644">SUM(UVL55/12)</f>
        <v>790.97500000000002</v>
      </c>
      <c r="UVN55" s="115">
        <v>0</v>
      </c>
      <c r="UVO55" s="115">
        <f t="shared" ref="UVO55:UVY56" si="2645">UVN55</f>
        <v>0</v>
      </c>
      <c r="UVP55" s="115">
        <f t="shared" si="2645"/>
        <v>0</v>
      </c>
      <c r="UVQ55" s="115">
        <f t="shared" si="2645"/>
        <v>0</v>
      </c>
      <c r="UVR55" s="115">
        <f t="shared" si="2645"/>
        <v>0</v>
      </c>
      <c r="UVS55" s="115">
        <f t="shared" si="2645"/>
        <v>0</v>
      </c>
      <c r="UVT55" s="115">
        <f t="shared" si="2645"/>
        <v>0</v>
      </c>
      <c r="UVU55" s="115">
        <f t="shared" si="2645"/>
        <v>0</v>
      </c>
      <c r="UVV55" s="115">
        <f t="shared" si="2645"/>
        <v>0</v>
      </c>
      <c r="UVW55" s="115">
        <f t="shared" si="2645"/>
        <v>0</v>
      </c>
      <c r="UVX55" s="115">
        <f t="shared" si="2645"/>
        <v>0</v>
      </c>
      <c r="UVY55" s="115">
        <f t="shared" si="2645"/>
        <v>0</v>
      </c>
      <c r="UVZ55" s="95">
        <f t="shared" ref="UVZ55:UVZ56" si="2646">SUM(UVN55:UVY55)</f>
        <v>0</v>
      </c>
      <c r="UWA55" s="106" t="s">
        <v>848</v>
      </c>
      <c r="UWB55" s="105">
        <v>9491.7000000000007</v>
      </c>
      <c r="UWC55" s="90">
        <f t="shared" ref="UWC55:UWC56" si="2647">SUM(UWB55/12)</f>
        <v>790.97500000000002</v>
      </c>
      <c r="UWD55" s="115">
        <v>0</v>
      </c>
      <c r="UWE55" s="115">
        <f t="shared" ref="UWE55:UWO56" si="2648">UWD55</f>
        <v>0</v>
      </c>
      <c r="UWF55" s="115">
        <f t="shared" si="2648"/>
        <v>0</v>
      </c>
      <c r="UWG55" s="115">
        <f t="shared" si="2648"/>
        <v>0</v>
      </c>
      <c r="UWH55" s="115">
        <f t="shared" si="2648"/>
        <v>0</v>
      </c>
      <c r="UWI55" s="115">
        <f t="shared" si="2648"/>
        <v>0</v>
      </c>
      <c r="UWJ55" s="115">
        <f t="shared" si="2648"/>
        <v>0</v>
      </c>
      <c r="UWK55" s="115">
        <f t="shared" si="2648"/>
        <v>0</v>
      </c>
      <c r="UWL55" s="115">
        <f t="shared" si="2648"/>
        <v>0</v>
      </c>
      <c r="UWM55" s="115">
        <f t="shared" si="2648"/>
        <v>0</v>
      </c>
      <c r="UWN55" s="115">
        <f t="shared" si="2648"/>
        <v>0</v>
      </c>
      <c r="UWO55" s="115">
        <f t="shared" si="2648"/>
        <v>0</v>
      </c>
      <c r="UWP55" s="95">
        <f t="shared" ref="UWP55:UWP56" si="2649">SUM(UWD55:UWO55)</f>
        <v>0</v>
      </c>
      <c r="UWQ55" s="106" t="s">
        <v>848</v>
      </c>
      <c r="UWR55" s="105">
        <v>9491.7000000000007</v>
      </c>
      <c r="UWS55" s="90">
        <f t="shared" ref="UWS55:UWS56" si="2650">SUM(UWR55/12)</f>
        <v>790.97500000000002</v>
      </c>
      <c r="UWT55" s="115">
        <v>0</v>
      </c>
      <c r="UWU55" s="115">
        <f t="shared" ref="UWU55:UXE56" si="2651">UWT55</f>
        <v>0</v>
      </c>
      <c r="UWV55" s="115">
        <f t="shared" si="2651"/>
        <v>0</v>
      </c>
      <c r="UWW55" s="115">
        <f t="shared" si="2651"/>
        <v>0</v>
      </c>
      <c r="UWX55" s="115">
        <f t="shared" si="2651"/>
        <v>0</v>
      </c>
      <c r="UWY55" s="115">
        <f t="shared" si="2651"/>
        <v>0</v>
      </c>
      <c r="UWZ55" s="115">
        <f t="shared" si="2651"/>
        <v>0</v>
      </c>
      <c r="UXA55" s="115">
        <f t="shared" si="2651"/>
        <v>0</v>
      </c>
      <c r="UXB55" s="115">
        <f t="shared" si="2651"/>
        <v>0</v>
      </c>
      <c r="UXC55" s="115">
        <f t="shared" si="2651"/>
        <v>0</v>
      </c>
      <c r="UXD55" s="115">
        <f t="shared" si="2651"/>
        <v>0</v>
      </c>
      <c r="UXE55" s="115">
        <f t="shared" si="2651"/>
        <v>0</v>
      </c>
      <c r="UXF55" s="95">
        <f t="shared" ref="UXF55:UXF56" si="2652">SUM(UWT55:UXE55)</f>
        <v>0</v>
      </c>
      <c r="UXG55" s="106" t="s">
        <v>848</v>
      </c>
      <c r="UXH55" s="105">
        <v>9491.7000000000007</v>
      </c>
      <c r="UXI55" s="90">
        <f t="shared" ref="UXI55:UXI56" si="2653">SUM(UXH55/12)</f>
        <v>790.97500000000002</v>
      </c>
      <c r="UXJ55" s="115">
        <v>0</v>
      </c>
      <c r="UXK55" s="115">
        <f t="shared" ref="UXK55:UXU56" si="2654">UXJ55</f>
        <v>0</v>
      </c>
      <c r="UXL55" s="115">
        <f t="shared" si="2654"/>
        <v>0</v>
      </c>
      <c r="UXM55" s="115">
        <f t="shared" si="2654"/>
        <v>0</v>
      </c>
      <c r="UXN55" s="115">
        <f t="shared" si="2654"/>
        <v>0</v>
      </c>
      <c r="UXO55" s="115">
        <f t="shared" si="2654"/>
        <v>0</v>
      </c>
      <c r="UXP55" s="115">
        <f t="shared" si="2654"/>
        <v>0</v>
      </c>
      <c r="UXQ55" s="115">
        <f t="shared" si="2654"/>
        <v>0</v>
      </c>
      <c r="UXR55" s="115">
        <f t="shared" si="2654"/>
        <v>0</v>
      </c>
      <c r="UXS55" s="115">
        <f t="shared" si="2654"/>
        <v>0</v>
      </c>
      <c r="UXT55" s="115">
        <f t="shared" si="2654"/>
        <v>0</v>
      </c>
      <c r="UXU55" s="115">
        <f t="shared" si="2654"/>
        <v>0</v>
      </c>
      <c r="UXV55" s="95">
        <f t="shared" ref="UXV55:UXV56" si="2655">SUM(UXJ55:UXU55)</f>
        <v>0</v>
      </c>
      <c r="UXW55" s="106" t="s">
        <v>848</v>
      </c>
      <c r="UXX55" s="105">
        <v>9491.7000000000007</v>
      </c>
      <c r="UXY55" s="90">
        <f t="shared" ref="UXY55:UXY56" si="2656">SUM(UXX55/12)</f>
        <v>790.97500000000002</v>
      </c>
      <c r="UXZ55" s="115">
        <v>0</v>
      </c>
      <c r="UYA55" s="115">
        <f t="shared" ref="UYA55:UYK56" si="2657">UXZ55</f>
        <v>0</v>
      </c>
      <c r="UYB55" s="115">
        <f t="shared" si="2657"/>
        <v>0</v>
      </c>
      <c r="UYC55" s="115">
        <f t="shared" si="2657"/>
        <v>0</v>
      </c>
      <c r="UYD55" s="115">
        <f t="shared" si="2657"/>
        <v>0</v>
      </c>
      <c r="UYE55" s="115">
        <f t="shared" si="2657"/>
        <v>0</v>
      </c>
      <c r="UYF55" s="115">
        <f t="shared" si="2657"/>
        <v>0</v>
      </c>
      <c r="UYG55" s="115">
        <f t="shared" si="2657"/>
        <v>0</v>
      </c>
      <c r="UYH55" s="115">
        <f t="shared" si="2657"/>
        <v>0</v>
      </c>
      <c r="UYI55" s="115">
        <f t="shared" si="2657"/>
        <v>0</v>
      </c>
      <c r="UYJ55" s="115">
        <f t="shared" si="2657"/>
        <v>0</v>
      </c>
      <c r="UYK55" s="115">
        <f t="shared" si="2657"/>
        <v>0</v>
      </c>
      <c r="UYL55" s="95">
        <f t="shared" ref="UYL55:UYL56" si="2658">SUM(UXZ55:UYK55)</f>
        <v>0</v>
      </c>
      <c r="UYM55" s="106" t="s">
        <v>848</v>
      </c>
      <c r="UYN55" s="105">
        <v>9491.7000000000007</v>
      </c>
      <c r="UYO55" s="90">
        <f t="shared" ref="UYO55:UYO56" si="2659">SUM(UYN55/12)</f>
        <v>790.97500000000002</v>
      </c>
      <c r="UYP55" s="115">
        <v>0</v>
      </c>
      <c r="UYQ55" s="115">
        <f t="shared" ref="UYQ55:UZA56" si="2660">UYP55</f>
        <v>0</v>
      </c>
      <c r="UYR55" s="115">
        <f t="shared" si="2660"/>
        <v>0</v>
      </c>
      <c r="UYS55" s="115">
        <f t="shared" si="2660"/>
        <v>0</v>
      </c>
      <c r="UYT55" s="115">
        <f t="shared" si="2660"/>
        <v>0</v>
      </c>
      <c r="UYU55" s="115">
        <f t="shared" si="2660"/>
        <v>0</v>
      </c>
      <c r="UYV55" s="115">
        <f t="shared" si="2660"/>
        <v>0</v>
      </c>
      <c r="UYW55" s="115">
        <f t="shared" si="2660"/>
        <v>0</v>
      </c>
      <c r="UYX55" s="115">
        <f t="shared" si="2660"/>
        <v>0</v>
      </c>
      <c r="UYY55" s="115">
        <f t="shared" si="2660"/>
        <v>0</v>
      </c>
      <c r="UYZ55" s="115">
        <f t="shared" si="2660"/>
        <v>0</v>
      </c>
      <c r="UZA55" s="115">
        <f t="shared" si="2660"/>
        <v>0</v>
      </c>
      <c r="UZB55" s="95">
        <f t="shared" ref="UZB55:UZB56" si="2661">SUM(UYP55:UZA55)</f>
        <v>0</v>
      </c>
      <c r="UZC55" s="106" t="s">
        <v>848</v>
      </c>
      <c r="UZD55" s="105">
        <v>9491.7000000000007</v>
      </c>
      <c r="UZE55" s="90">
        <f t="shared" ref="UZE55:UZE56" si="2662">SUM(UZD55/12)</f>
        <v>790.97500000000002</v>
      </c>
      <c r="UZF55" s="115">
        <v>0</v>
      </c>
      <c r="UZG55" s="115">
        <f t="shared" ref="UZG55:UZQ56" si="2663">UZF55</f>
        <v>0</v>
      </c>
      <c r="UZH55" s="115">
        <f t="shared" si="2663"/>
        <v>0</v>
      </c>
      <c r="UZI55" s="115">
        <f t="shared" si="2663"/>
        <v>0</v>
      </c>
      <c r="UZJ55" s="115">
        <f t="shared" si="2663"/>
        <v>0</v>
      </c>
      <c r="UZK55" s="115">
        <f t="shared" si="2663"/>
        <v>0</v>
      </c>
      <c r="UZL55" s="115">
        <f t="shared" si="2663"/>
        <v>0</v>
      </c>
      <c r="UZM55" s="115">
        <f t="shared" si="2663"/>
        <v>0</v>
      </c>
      <c r="UZN55" s="115">
        <f t="shared" si="2663"/>
        <v>0</v>
      </c>
      <c r="UZO55" s="115">
        <f t="shared" si="2663"/>
        <v>0</v>
      </c>
      <c r="UZP55" s="115">
        <f t="shared" si="2663"/>
        <v>0</v>
      </c>
      <c r="UZQ55" s="115">
        <f t="shared" si="2663"/>
        <v>0</v>
      </c>
      <c r="UZR55" s="95">
        <f t="shared" ref="UZR55:UZR56" si="2664">SUM(UZF55:UZQ55)</f>
        <v>0</v>
      </c>
      <c r="UZS55" s="106" t="s">
        <v>848</v>
      </c>
      <c r="UZT55" s="105">
        <v>9491.7000000000007</v>
      </c>
      <c r="UZU55" s="90">
        <f t="shared" ref="UZU55:UZU56" si="2665">SUM(UZT55/12)</f>
        <v>790.97500000000002</v>
      </c>
      <c r="UZV55" s="115">
        <v>0</v>
      </c>
      <c r="UZW55" s="115">
        <f t="shared" ref="UZW55:VAG56" si="2666">UZV55</f>
        <v>0</v>
      </c>
      <c r="UZX55" s="115">
        <f t="shared" si="2666"/>
        <v>0</v>
      </c>
      <c r="UZY55" s="115">
        <f t="shared" si="2666"/>
        <v>0</v>
      </c>
      <c r="UZZ55" s="115">
        <f t="shared" si="2666"/>
        <v>0</v>
      </c>
      <c r="VAA55" s="115">
        <f t="shared" si="2666"/>
        <v>0</v>
      </c>
      <c r="VAB55" s="115">
        <f t="shared" si="2666"/>
        <v>0</v>
      </c>
      <c r="VAC55" s="115">
        <f t="shared" si="2666"/>
        <v>0</v>
      </c>
      <c r="VAD55" s="115">
        <f t="shared" si="2666"/>
        <v>0</v>
      </c>
      <c r="VAE55" s="115">
        <f t="shared" si="2666"/>
        <v>0</v>
      </c>
      <c r="VAF55" s="115">
        <f t="shared" si="2666"/>
        <v>0</v>
      </c>
      <c r="VAG55" s="115">
        <f t="shared" si="2666"/>
        <v>0</v>
      </c>
      <c r="VAH55" s="95">
        <f t="shared" ref="VAH55:VAH56" si="2667">SUM(UZV55:VAG55)</f>
        <v>0</v>
      </c>
      <c r="VAI55" s="106" t="s">
        <v>848</v>
      </c>
      <c r="VAJ55" s="105">
        <v>9491.7000000000007</v>
      </c>
      <c r="VAK55" s="90">
        <f t="shared" ref="VAK55:VAK56" si="2668">SUM(VAJ55/12)</f>
        <v>790.97500000000002</v>
      </c>
      <c r="VAL55" s="115">
        <v>0</v>
      </c>
      <c r="VAM55" s="115">
        <f t="shared" ref="VAM55:VAW56" si="2669">VAL55</f>
        <v>0</v>
      </c>
      <c r="VAN55" s="115">
        <f t="shared" si="2669"/>
        <v>0</v>
      </c>
      <c r="VAO55" s="115">
        <f t="shared" si="2669"/>
        <v>0</v>
      </c>
      <c r="VAP55" s="115">
        <f t="shared" si="2669"/>
        <v>0</v>
      </c>
      <c r="VAQ55" s="115">
        <f t="shared" si="2669"/>
        <v>0</v>
      </c>
      <c r="VAR55" s="115">
        <f t="shared" si="2669"/>
        <v>0</v>
      </c>
      <c r="VAS55" s="115">
        <f t="shared" si="2669"/>
        <v>0</v>
      </c>
      <c r="VAT55" s="115">
        <f t="shared" si="2669"/>
        <v>0</v>
      </c>
      <c r="VAU55" s="115">
        <f t="shared" si="2669"/>
        <v>0</v>
      </c>
      <c r="VAV55" s="115">
        <f t="shared" si="2669"/>
        <v>0</v>
      </c>
      <c r="VAW55" s="115">
        <f t="shared" si="2669"/>
        <v>0</v>
      </c>
      <c r="VAX55" s="95">
        <f t="shared" ref="VAX55:VAX56" si="2670">SUM(VAL55:VAW55)</f>
        <v>0</v>
      </c>
      <c r="VAY55" s="106" t="s">
        <v>848</v>
      </c>
      <c r="VAZ55" s="105">
        <v>9491.7000000000007</v>
      </c>
      <c r="VBA55" s="90">
        <f t="shared" ref="VBA55:VBA56" si="2671">SUM(VAZ55/12)</f>
        <v>790.97500000000002</v>
      </c>
      <c r="VBB55" s="115">
        <v>0</v>
      </c>
      <c r="VBC55" s="115">
        <f t="shared" ref="VBC55:VBM56" si="2672">VBB55</f>
        <v>0</v>
      </c>
      <c r="VBD55" s="115">
        <f t="shared" si="2672"/>
        <v>0</v>
      </c>
      <c r="VBE55" s="115">
        <f t="shared" si="2672"/>
        <v>0</v>
      </c>
      <c r="VBF55" s="115">
        <f t="shared" si="2672"/>
        <v>0</v>
      </c>
      <c r="VBG55" s="115">
        <f t="shared" si="2672"/>
        <v>0</v>
      </c>
      <c r="VBH55" s="115">
        <f t="shared" si="2672"/>
        <v>0</v>
      </c>
      <c r="VBI55" s="115">
        <f t="shared" si="2672"/>
        <v>0</v>
      </c>
      <c r="VBJ55" s="115">
        <f t="shared" si="2672"/>
        <v>0</v>
      </c>
      <c r="VBK55" s="115">
        <f t="shared" si="2672"/>
        <v>0</v>
      </c>
      <c r="VBL55" s="115">
        <f t="shared" si="2672"/>
        <v>0</v>
      </c>
      <c r="VBM55" s="115">
        <f t="shared" si="2672"/>
        <v>0</v>
      </c>
      <c r="VBN55" s="95">
        <f t="shared" ref="VBN55:VBN56" si="2673">SUM(VBB55:VBM55)</f>
        <v>0</v>
      </c>
      <c r="VBO55" s="106" t="s">
        <v>848</v>
      </c>
      <c r="VBP55" s="105">
        <v>9491.7000000000007</v>
      </c>
      <c r="VBQ55" s="90">
        <f t="shared" ref="VBQ55:VBQ56" si="2674">SUM(VBP55/12)</f>
        <v>790.97500000000002</v>
      </c>
      <c r="VBR55" s="115">
        <v>0</v>
      </c>
      <c r="VBS55" s="115">
        <f t="shared" ref="VBS55:VCC56" si="2675">VBR55</f>
        <v>0</v>
      </c>
      <c r="VBT55" s="115">
        <f t="shared" si="2675"/>
        <v>0</v>
      </c>
      <c r="VBU55" s="115">
        <f t="shared" si="2675"/>
        <v>0</v>
      </c>
      <c r="VBV55" s="115">
        <f t="shared" si="2675"/>
        <v>0</v>
      </c>
      <c r="VBW55" s="115">
        <f t="shared" si="2675"/>
        <v>0</v>
      </c>
      <c r="VBX55" s="115">
        <f t="shared" si="2675"/>
        <v>0</v>
      </c>
      <c r="VBY55" s="115">
        <f t="shared" si="2675"/>
        <v>0</v>
      </c>
      <c r="VBZ55" s="115">
        <f t="shared" si="2675"/>
        <v>0</v>
      </c>
      <c r="VCA55" s="115">
        <f t="shared" si="2675"/>
        <v>0</v>
      </c>
      <c r="VCB55" s="115">
        <f t="shared" si="2675"/>
        <v>0</v>
      </c>
      <c r="VCC55" s="115">
        <f t="shared" si="2675"/>
        <v>0</v>
      </c>
      <c r="VCD55" s="95">
        <f t="shared" ref="VCD55:VCD56" si="2676">SUM(VBR55:VCC55)</f>
        <v>0</v>
      </c>
      <c r="VCE55" s="106" t="s">
        <v>848</v>
      </c>
      <c r="VCF55" s="105">
        <v>9491.7000000000007</v>
      </c>
      <c r="VCG55" s="90">
        <f t="shared" ref="VCG55:VCG56" si="2677">SUM(VCF55/12)</f>
        <v>790.97500000000002</v>
      </c>
      <c r="VCH55" s="115">
        <v>0</v>
      </c>
      <c r="VCI55" s="115">
        <f t="shared" ref="VCI55:VCS56" si="2678">VCH55</f>
        <v>0</v>
      </c>
      <c r="VCJ55" s="115">
        <f t="shared" si="2678"/>
        <v>0</v>
      </c>
      <c r="VCK55" s="115">
        <f t="shared" si="2678"/>
        <v>0</v>
      </c>
      <c r="VCL55" s="115">
        <f t="shared" si="2678"/>
        <v>0</v>
      </c>
      <c r="VCM55" s="115">
        <f t="shared" si="2678"/>
        <v>0</v>
      </c>
      <c r="VCN55" s="115">
        <f t="shared" si="2678"/>
        <v>0</v>
      </c>
      <c r="VCO55" s="115">
        <f t="shared" si="2678"/>
        <v>0</v>
      </c>
      <c r="VCP55" s="115">
        <f t="shared" si="2678"/>
        <v>0</v>
      </c>
      <c r="VCQ55" s="115">
        <f t="shared" si="2678"/>
        <v>0</v>
      </c>
      <c r="VCR55" s="115">
        <f t="shared" si="2678"/>
        <v>0</v>
      </c>
      <c r="VCS55" s="115">
        <f t="shared" si="2678"/>
        <v>0</v>
      </c>
      <c r="VCT55" s="95">
        <f t="shared" ref="VCT55:VCT56" si="2679">SUM(VCH55:VCS55)</f>
        <v>0</v>
      </c>
      <c r="VCU55" s="106" t="s">
        <v>848</v>
      </c>
      <c r="VCV55" s="105">
        <v>9491.7000000000007</v>
      </c>
      <c r="VCW55" s="90">
        <f t="shared" ref="VCW55:VCW56" si="2680">SUM(VCV55/12)</f>
        <v>790.97500000000002</v>
      </c>
      <c r="VCX55" s="115">
        <v>0</v>
      </c>
      <c r="VCY55" s="115">
        <f t="shared" ref="VCY55:VDI56" si="2681">VCX55</f>
        <v>0</v>
      </c>
      <c r="VCZ55" s="115">
        <f t="shared" si="2681"/>
        <v>0</v>
      </c>
      <c r="VDA55" s="115">
        <f t="shared" si="2681"/>
        <v>0</v>
      </c>
      <c r="VDB55" s="115">
        <f t="shared" si="2681"/>
        <v>0</v>
      </c>
      <c r="VDC55" s="115">
        <f t="shared" si="2681"/>
        <v>0</v>
      </c>
      <c r="VDD55" s="115">
        <f t="shared" si="2681"/>
        <v>0</v>
      </c>
      <c r="VDE55" s="115">
        <f t="shared" si="2681"/>
        <v>0</v>
      </c>
      <c r="VDF55" s="115">
        <f t="shared" si="2681"/>
        <v>0</v>
      </c>
      <c r="VDG55" s="115">
        <f t="shared" si="2681"/>
        <v>0</v>
      </c>
      <c r="VDH55" s="115">
        <f t="shared" si="2681"/>
        <v>0</v>
      </c>
      <c r="VDI55" s="115">
        <f t="shared" si="2681"/>
        <v>0</v>
      </c>
      <c r="VDJ55" s="95">
        <f t="shared" ref="VDJ55:VDJ56" si="2682">SUM(VCX55:VDI55)</f>
        <v>0</v>
      </c>
      <c r="VDK55" s="106" t="s">
        <v>848</v>
      </c>
      <c r="VDL55" s="105">
        <v>9491.7000000000007</v>
      </c>
      <c r="VDM55" s="90">
        <f t="shared" ref="VDM55:VDM56" si="2683">SUM(VDL55/12)</f>
        <v>790.97500000000002</v>
      </c>
      <c r="VDN55" s="115">
        <v>0</v>
      </c>
      <c r="VDO55" s="115">
        <f t="shared" ref="VDO55:VDY56" si="2684">VDN55</f>
        <v>0</v>
      </c>
      <c r="VDP55" s="115">
        <f t="shared" si="2684"/>
        <v>0</v>
      </c>
      <c r="VDQ55" s="115">
        <f t="shared" si="2684"/>
        <v>0</v>
      </c>
      <c r="VDR55" s="115">
        <f t="shared" si="2684"/>
        <v>0</v>
      </c>
      <c r="VDS55" s="115">
        <f t="shared" si="2684"/>
        <v>0</v>
      </c>
      <c r="VDT55" s="115">
        <f t="shared" si="2684"/>
        <v>0</v>
      </c>
      <c r="VDU55" s="115">
        <f t="shared" si="2684"/>
        <v>0</v>
      </c>
      <c r="VDV55" s="115">
        <f t="shared" si="2684"/>
        <v>0</v>
      </c>
      <c r="VDW55" s="115">
        <f t="shared" si="2684"/>
        <v>0</v>
      </c>
      <c r="VDX55" s="115">
        <f t="shared" si="2684"/>
        <v>0</v>
      </c>
      <c r="VDY55" s="115">
        <f t="shared" si="2684"/>
        <v>0</v>
      </c>
      <c r="VDZ55" s="95">
        <f t="shared" ref="VDZ55:VDZ56" si="2685">SUM(VDN55:VDY55)</f>
        <v>0</v>
      </c>
      <c r="VEA55" s="106" t="s">
        <v>848</v>
      </c>
      <c r="VEB55" s="105">
        <v>9491.7000000000007</v>
      </c>
      <c r="VEC55" s="90">
        <f t="shared" ref="VEC55:VEC56" si="2686">SUM(VEB55/12)</f>
        <v>790.97500000000002</v>
      </c>
      <c r="VED55" s="115">
        <v>0</v>
      </c>
      <c r="VEE55" s="115">
        <f t="shared" ref="VEE55:VEO56" si="2687">VED55</f>
        <v>0</v>
      </c>
      <c r="VEF55" s="115">
        <f t="shared" si="2687"/>
        <v>0</v>
      </c>
      <c r="VEG55" s="115">
        <f t="shared" si="2687"/>
        <v>0</v>
      </c>
      <c r="VEH55" s="115">
        <f t="shared" si="2687"/>
        <v>0</v>
      </c>
      <c r="VEI55" s="115">
        <f t="shared" si="2687"/>
        <v>0</v>
      </c>
      <c r="VEJ55" s="115">
        <f t="shared" si="2687"/>
        <v>0</v>
      </c>
      <c r="VEK55" s="115">
        <f t="shared" si="2687"/>
        <v>0</v>
      </c>
      <c r="VEL55" s="115">
        <f t="shared" si="2687"/>
        <v>0</v>
      </c>
      <c r="VEM55" s="115">
        <f t="shared" si="2687"/>
        <v>0</v>
      </c>
      <c r="VEN55" s="115">
        <f t="shared" si="2687"/>
        <v>0</v>
      </c>
      <c r="VEO55" s="115">
        <f t="shared" si="2687"/>
        <v>0</v>
      </c>
      <c r="VEP55" s="95">
        <f t="shared" ref="VEP55:VEP56" si="2688">SUM(VED55:VEO55)</f>
        <v>0</v>
      </c>
      <c r="VEQ55" s="106" t="s">
        <v>848</v>
      </c>
      <c r="VER55" s="105">
        <v>9491.7000000000007</v>
      </c>
      <c r="VES55" s="90">
        <f t="shared" ref="VES55:VES56" si="2689">SUM(VER55/12)</f>
        <v>790.97500000000002</v>
      </c>
      <c r="VET55" s="115">
        <v>0</v>
      </c>
      <c r="VEU55" s="115">
        <f t="shared" ref="VEU55:VFE56" si="2690">VET55</f>
        <v>0</v>
      </c>
      <c r="VEV55" s="115">
        <f t="shared" si="2690"/>
        <v>0</v>
      </c>
      <c r="VEW55" s="115">
        <f t="shared" si="2690"/>
        <v>0</v>
      </c>
      <c r="VEX55" s="115">
        <f t="shared" si="2690"/>
        <v>0</v>
      </c>
      <c r="VEY55" s="115">
        <f t="shared" si="2690"/>
        <v>0</v>
      </c>
      <c r="VEZ55" s="115">
        <f t="shared" si="2690"/>
        <v>0</v>
      </c>
      <c r="VFA55" s="115">
        <f t="shared" si="2690"/>
        <v>0</v>
      </c>
      <c r="VFB55" s="115">
        <f t="shared" si="2690"/>
        <v>0</v>
      </c>
      <c r="VFC55" s="115">
        <f t="shared" si="2690"/>
        <v>0</v>
      </c>
      <c r="VFD55" s="115">
        <f t="shared" si="2690"/>
        <v>0</v>
      </c>
      <c r="VFE55" s="115">
        <f t="shared" si="2690"/>
        <v>0</v>
      </c>
      <c r="VFF55" s="95">
        <f t="shared" ref="VFF55:VFF56" si="2691">SUM(VET55:VFE55)</f>
        <v>0</v>
      </c>
      <c r="VFG55" s="106" t="s">
        <v>848</v>
      </c>
      <c r="VFH55" s="105">
        <v>9491.7000000000007</v>
      </c>
      <c r="VFI55" s="90">
        <f t="shared" ref="VFI55:VFI56" si="2692">SUM(VFH55/12)</f>
        <v>790.97500000000002</v>
      </c>
      <c r="VFJ55" s="115">
        <v>0</v>
      </c>
      <c r="VFK55" s="115">
        <f t="shared" ref="VFK55:VFU56" si="2693">VFJ55</f>
        <v>0</v>
      </c>
      <c r="VFL55" s="115">
        <f t="shared" si="2693"/>
        <v>0</v>
      </c>
      <c r="VFM55" s="115">
        <f t="shared" si="2693"/>
        <v>0</v>
      </c>
      <c r="VFN55" s="115">
        <f t="shared" si="2693"/>
        <v>0</v>
      </c>
      <c r="VFO55" s="115">
        <f t="shared" si="2693"/>
        <v>0</v>
      </c>
      <c r="VFP55" s="115">
        <f t="shared" si="2693"/>
        <v>0</v>
      </c>
      <c r="VFQ55" s="115">
        <f t="shared" si="2693"/>
        <v>0</v>
      </c>
      <c r="VFR55" s="115">
        <f t="shared" si="2693"/>
        <v>0</v>
      </c>
      <c r="VFS55" s="115">
        <f t="shared" si="2693"/>
        <v>0</v>
      </c>
      <c r="VFT55" s="115">
        <f t="shared" si="2693"/>
        <v>0</v>
      </c>
      <c r="VFU55" s="115">
        <f t="shared" si="2693"/>
        <v>0</v>
      </c>
      <c r="VFV55" s="95">
        <f t="shared" ref="VFV55:VFV56" si="2694">SUM(VFJ55:VFU55)</f>
        <v>0</v>
      </c>
      <c r="VFW55" s="106" t="s">
        <v>848</v>
      </c>
      <c r="VFX55" s="105">
        <v>9491.7000000000007</v>
      </c>
      <c r="VFY55" s="90">
        <f t="shared" ref="VFY55:VFY56" si="2695">SUM(VFX55/12)</f>
        <v>790.97500000000002</v>
      </c>
      <c r="VFZ55" s="115">
        <v>0</v>
      </c>
      <c r="VGA55" s="115">
        <f t="shared" ref="VGA55:VGK56" si="2696">VFZ55</f>
        <v>0</v>
      </c>
      <c r="VGB55" s="115">
        <f t="shared" si="2696"/>
        <v>0</v>
      </c>
      <c r="VGC55" s="115">
        <f t="shared" si="2696"/>
        <v>0</v>
      </c>
      <c r="VGD55" s="115">
        <f t="shared" si="2696"/>
        <v>0</v>
      </c>
      <c r="VGE55" s="115">
        <f t="shared" si="2696"/>
        <v>0</v>
      </c>
      <c r="VGF55" s="115">
        <f t="shared" si="2696"/>
        <v>0</v>
      </c>
      <c r="VGG55" s="115">
        <f t="shared" si="2696"/>
        <v>0</v>
      </c>
      <c r="VGH55" s="115">
        <f t="shared" si="2696"/>
        <v>0</v>
      </c>
      <c r="VGI55" s="115">
        <f t="shared" si="2696"/>
        <v>0</v>
      </c>
      <c r="VGJ55" s="115">
        <f t="shared" si="2696"/>
        <v>0</v>
      </c>
      <c r="VGK55" s="115">
        <f t="shared" si="2696"/>
        <v>0</v>
      </c>
      <c r="VGL55" s="95">
        <f t="shared" ref="VGL55:VGL56" si="2697">SUM(VFZ55:VGK55)</f>
        <v>0</v>
      </c>
      <c r="VGM55" s="106" t="s">
        <v>848</v>
      </c>
      <c r="VGN55" s="105">
        <v>9491.7000000000007</v>
      </c>
      <c r="VGO55" s="90">
        <f t="shared" ref="VGO55:VGO56" si="2698">SUM(VGN55/12)</f>
        <v>790.97500000000002</v>
      </c>
      <c r="VGP55" s="115">
        <v>0</v>
      </c>
      <c r="VGQ55" s="115">
        <f t="shared" ref="VGQ55:VHA56" si="2699">VGP55</f>
        <v>0</v>
      </c>
      <c r="VGR55" s="115">
        <f t="shared" si="2699"/>
        <v>0</v>
      </c>
      <c r="VGS55" s="115">
        <f t="shared" si="2699"/>
        <v>0</v>
      </c>
      <c r="VGT55" s="115">
        <f t="shared" si="2699"/>
        <v>0</v>
      </c>
      <c r="VGU55" s="115">
        <f t="shared" si="2699"/>
        <v>0</v>
      </c>
      <c r="VGV55" s="115">
        <f t="shared" si="2699"/>
        <v>0</v>
      </c>
      <c r="VGW55" s="115">
        <f t="shared" si="2699"/>
        <v>0</v>
      </c>
      <c r="VGX55" s="115">
        <f t="shared" si="2699"/>
        <v>0</v>
      </c>
      <c r="VGY55" s="115">
        <f t="shared" si="2699"/>
        <v>0</v>
      </c>
      <c r="VGZ55" s="115">
        <f t="shared" si="2699"/>
        <v>0</v>
      </c>
      <c r="VHA55" s="115">
        <f t="shared" si="2699"/>
        <v>0</v>
      </c>
      <c r="VHB55" s="95">
        <f t="shared" ref="VHB55:VHB56" si="2700">SUM(VGP55:VHA55)</f>
        <v>0</v>
      </c>
      <c r="VHC55" s="106" t="s">
        <v>848</v>
      </c>
      <c r="VHD55" s="105">
        <v>9491.7000000000007</v>
      </c>
      <c r="VHE55" s="90">
        <f t="shared" ref="VHE55:VHE56" si="2701">SUM(VHD55/12)</f>
        <v>790.97500000000002</v>
      </c>
      <c r="VHF55" s="115">
        <v>0</v>
      </c>
      <c r="VHG55" s="115">
        <f t="shared" ref="VHG55:VHQ56" si="2702">VHF55</f>
        <v>0</v>
      </c>
      <c r="VHH55" s="115">
        <f t="shared" si="2702"/>
        <v>0</v>
      </c>
      <c r="VHI55" s="115">
        <f t="shared" si="2702"/>
        <v>0</v>
      </c>
      <c r="VHJ55" s="115">
        <f t="shared" si="2702"/>
        <v>0</v>
      </c>
      <c r="VHK55" s="115">
        <f t="shared" si="2702"/>
        <v>0</v>
      </c>
      <c r="VHL55" s="115">
        <f t="shared" si="2702"/>
        <v>0</v>
      </c>
      <c r="VHM55" s="115">
        <f t="shared" si="2702"/>
        <v>0</v>
      </c>
      <c r="VHN55" s="115">
        <f t="shared" si="2702"/>
        <v>0</v>
      </c>
      <c r="VHO55" s="115">
        <f t="shared" si="2702"/>
        <v>0</v>
      </c>
      <c r="VHP55" s="115">
        <f t="shared" si="2702"/>
        <v>0</v>
      </c>
      <c r="VHQ55" s="115">
        <f t="shared" si="2702"/>
        <v>0</v>
      </c>
      <c r="VHR55" s="95">
        <f t="shared" ref="VHR55:VHR56" si="2703">SUM(VHF55:VHQ55)</f>
        <v>0</v>
      </c>
      <c r="VHS55" s="106" t="s">
        <v>848</v>
      </c>
      <c r="VHT55" s="105">
        <v>9491.7000000000007</v>
      </c>
      <c r="VHU55" s="90">
        <f t="shared" ref="VHU55:VHU56" si="2704">SUM(VHT55/12)</f>
        <v>790.97500000000002</v>
      </c>
      <c r="VHV55" s="115">
        <v>0</v>
      </c>
      <c r="VHW55" s="115">
        <f t="shared" ref="VHW55:VIG56" si="2705">VHV55</f>
        <v>0</v>
      </c>
      <c r="VHX55" s="115">
        <f t="shared" si="2705"/>
        <v>0</v>
      </c>
      <c r="VHY55" s="115">
        <f t="shared" si="2705"/>
        <v>0</v>
      </c>
      <c r="VHZ55" s="115">
        <f t="shared" si="2705"/>
        <v>0</v>
      </c>
      <c r="VIA55" s="115">
        <f t="shared" si="2705"/>
        <v>0</v>
      </c>
      <c r="VIB55" s="115">
        <f t="shared" si="2705"/>
        <v>0</v>
      </c>
      <c r="VIC55" s="115">
        <f t="shared" si="2705"/>
        <v>0</v>
      </c>
      <c r="VID55" s="115">
        <f t="shared" si="2705"/>
        <v>0</v>
      </c>
      <c r="VIE55" s="115">
        <f t="shared" si="2705"/>
        <v>0</v>
      </c>
      <c r="VIF55" s="115">
        <f t="shared" si="2705"/>
        <v>0</v>
      </c>
      <c r="VIG55" s="115">
        <f t="shared" si="2705"/>
        <v>0</v>
      </c>
      <c r="VIH55" s="95">
        <f t="shared" ref="VIH55:VIH56" si="2706">SUM(VHV55:VIG55)</f>
        <v>0</v>
      </c>
      <c r="VII55" s="106" t="s">
        <v>848</v>
      </c>
      <c r="VIJ55" s="105">
        <v>9491.7000000000007</v>
      </c>
      <c r="VIK55" s="90">
        <f t="shared" ref="VIK55:VIK56" si="2707">SUM(VIJ55/12)</f>
        <v>790.97500000000002</v>
      </c>
      <c r="VIL55" s="115">
        <v>0</v>
      </c>
      <c r="VIM55" s="115">
        <f t="shared" ref="VIM55:VIW56" si="2708">VIL55</f>
        <v>0</v>
      </c>
      <c r="VIN55" s="115">
        <f t="shared" si="2708"/>
        <v>0</v>
      </c>
      <c r="VIO55" s="115">
        <f t="shared" si="2708"/>
        <v>0</v>
      </c>
      <c r="VIP55" s="115">
        <f t="shared" si="2708"/>
        <v>0</v>
      </c>
      <c r="VIQ55" s="115">
        <f t="shared" si="2708"/>
        <v>0</v>
      </c>
      <c r="VIR55" s="115">
        <f t="shared" si="2708"/>
        <v>0</v>
      </c>
      <c r="VIS55" s="115">
        <f t="shared" si="2708"/>
        <v>0</v>
      </c>
      <c r="VIT55" s="115">
        <f t="shared" si="2708"/>
        <v>0</v>
      </c>
      <c r="VIU55" s="115">
        <f t="shared" si="2708"/>
        <v>0</v>
      </c>
      <c r="VIV55" s="115">
        <f t="shared" si="2708"/>
        <v>0</v>
      </c>
      <c r="VIW55" s="115">
        <f t="shared" si="2708"/>
        <v>0</v>
      </c>
      <c r="VIX55" s="95">
        <f t="shared" ref="VIX55:VIX56" si="2709">SUM(VIL55:VIW55)</f>
        <v>0</v>
      </c>
      <c r="VIY55" s="106" t="s">
        <v>848</v>
      </c>
      <c r="VIZ55" s="105">
        <v>9491.7000000000007</v>
      </c>
      <c r="VJA55" s="90">
        <f t="shared" ref="VJA55:VJA56" si="2710">SUM(VIZ55/12)</f>
        <v>790.97500000000002</v>
      </c>
      <c r="VJB55" s="115">
        <v>0</v>
      </c>
      <c r="VJC55" s="115">
        <f t="shared" ref="VJC55:VJM56" si="2711">VJB55</f>
        <v>0</v>
      </c>
      <c r="VJD55" s="115">
        <f t="shared" si="2711"/>
        <v>0</v>
      </c>
      <c r="VJE55" s="115">
        <f t="shared" si="2711"/>
        <v>0</v>
      </c>
      <c r="VJF55" s="115">
        <f t="shared" si="2711"/>
        <v>0</v>
      </c>
      <c r="VJG55" s="115">
        <f t="shared" si="2711"/>
        <v>0</v>
      </c>
      <c r="VJH55" s="115">
        <f t="shared" si="2711"/>
        <v>0</v>
      </c>
      <c r="VJI55" s="115">
        <f t="shared" si="2711"/>
        <v>0</v>
      </c>
      <c r="VJJ55" s="115">
        <f t="shared" si="2711"/>
        <v>0</v>
      </c>
      <c r="VJK55" s="115">
        <f t="shared" si="2711"/>
        <v>0</v>
      </c>
      <c r="VJL55" s="115">
        <f t="shared" si="2711"/>
        <v>0</v>
      </c>
      <c r="VJM55" s="115">
        <f t="shared" si="2711"/>
        <v>0</v>
      </c>
      <c r="VJN55" s="95">
        <f t="shared" ref="VJN55:VJN56" si="2712">SUM(VJB55:VJM55)</f>
        <v>0</v>
      </c>
      <c r="VJO55" s="106" t="s">
        <v>848</v>
      </c>
      <c r="VJP55" s="105">
        <v>9491.7000000000007</v>
      </c>
      <c r="VJQ55" s="90">
        <f t="shared" ref="VJQ55:VJQ56" si="2713">SUM(VJP55/12)</f>
        <v>790.97500000000002</v>
      </c>
      <c r="VJR55" s="115">
        <v>0</v>
      </c>
      <c r="VJS55" s="115">
        <f t="shared" ref="VJS55:VKC56" si="2714">VJR55</f>
        <v>0</v>
      </c>
      <c r="VJT55" s="115">
        <f t="shared" si="2714"/>
        <v>0</v>
      </c>
      <c r="VJU55" s="115">
        <f t="shared" si="2714"/>
        <v>0</v>
      </c>
      <c r="VJV55" s="115">
        <f t="shared" si="2714"/>
        <v>0</v>
      </c>
      <c r="VJW55" s="115">
        <f t="shared" si="2714"/>
        <v>0</v>
      </c>
      <c r="VJX55" s="115">
        <f t="shared" si="2714"/>
        <v>0</v>
      </c>
      <c r="VJY55" s="115">
        <f t="shared" si="2714"/>
        <v>0</v>
      </c>
      <c r="VJZ55" s="115">
        <f t="shared" si="2714"/>
        <v>0</v>
      </c>
      <c r="VKA55" s="115">
        <f t="shared" si="2714"/>
        <v>0</v>
      </c>
      <c r="VKB55" s="115">
        <f t="shared" si="2714"/>
        <v>0</v>
      </c>
      <c r="VKC55" s="115">
        <f t="shared" si="2714"/>
        <v>0</v>
      </c>
      <c r="VKD55" s="95">
        <f t="shared" ref="VKD55:VKD56" si="2715">SUM(VJR55:VKC55)</f>
        <v>0</v>
      </c>
      <c r="VKE55" s="106" t="s">
        <v>848</v>
      </c>
      <c r="VKF55" s="105">
        <v>9491.7000000000007</v>
      </c>
      <c r="VKG55" s="90">
        <f t="shared" ref="VKG55:VKG56" si="2716">SUM(VKF55/12)</f>
        <v>790.97500000000002</v>
      </c>
      <c r="VKH55" s="115">
        <v>0</v>
      </c>
      <c r="VKI55" s="115">
        <f t="shared" ref="VKI55:VKS56" si="2717">VKH55</f>
        <v>0</v>
      </c>
      <c r="VKJ55" s="115">
        <f t="shared" si="2717"/>
        <v>0</v>
      </c>
      <c r="VKK55" s="115">
        <f t="shared" si="2717"/>
        <v>0</v>
      </c>
      <c r="VKL55" s="115">
        <f t="shared" si="2717"/>
        <v>0</v>
      </c>
      <c r="VKM55" s="115">
        <f t="shared" si="2717"/>
        <v>0</v>
      </c>
      <c r="VKN55" s="115">
        <f t="shared" si="2717"/>
        <v>0</v>
      </c>
      <c r="VKO55" s="115">
        <f t="shared" si="2717"/>
        <v>0</v>
      </c>
      <c r="VKP55" s="115">
        <f t="shared" si="2717"/>
        <v>0</v>
      </c>
      <c r="VKQ55" s="115">
        <f t="shared" si="2717"/>
        <v>0</v>
      </c>
      <c r="VKR55" s="115">
        <f t="shared" si="2717"/>
        <v>0</v>
      </c>
      <c r="VKS55" s="115">
        <f t="shared" si="2717"/>
        <v>0</v>
      </c>
      <c r="VKT55" s="95">
        <f t="shared" ref="VKT55:VKT56" si="2718">SUM(VKH55:VKS55)</f>
        <v>0</v>
      </c>
      <c r="VKU55" s="106" t="s">
        <v>848</v>
      </c>
      <c r="VKV55" s="105">
        <v>9491.7000000000007</v>
      </c>
      <c r="VKW55" s="90">
        <f t="shared" ref="VKW55:VKW56" si="2719">SUM(VKV55/12)</f>
        <v>790.97500000000002</v>
      </c>
      <c r="VKX55" s="115">
        <v>0</v>
      </c>
      <c r="VKY55" s="115">
        <f t="shared" ref="VKY55:VLI56" si="2720">VKX55</f>
        <v>0</v>
      </c>
      <c r="VKZ55" s="115">
        <f t="shared" si="2720"/>
        <v>0</v>
      </c>
      <c r="VLA55" s="115">
        <f t="shared" si="2720"/>
        <v>0</v>
      </c>
      <c r="VLB55" s="115">
        <f t="shared" si="2720"/>
        <v>0</v>
      </c>
      <c r="VLC55" s="115">
        <f t="shared" si="2720"/>
        <v>0</v>
      </c>
      <c r="VLD55" s="115">
        <f t="shared" si="2720"/>
        <v>0</v>
      </c>
      <c r="VLE55" s="115">
        <f t="shared" si="2720"/>
        <v>0</v>
      </c>
      <c r="VLF55" s="115">
        <f t="shared" si="2720"/>
        <v>0</v>
      </c>
      <c r="VLG55" s="115">
        <f t="shared" si="2720"/>
        <v>0</v>
      </c>
      <c r="VLH55" s="115">
        <f t="shared" si="2720"/>
        <v>0</v>
      </c>
      <c r="VLI55" s="115">
        <f t="shared" si="2720"/>
        <v>0</v>
      </c>
      <c r="VLJ55" s="95">
        <f t="shared" ref="VLJ55:VLJ56" si="2721">SUM(VKX55:VLI55)</f>
        <v>0</v>
      </c>
      <c r="VLK55" s="106" t="s">
        <v>848</v>
      </c>
      <c r="VLL55" s="105">
        <v>9491.7000000000007</v>
      </c>
      <c r="VLM55" s="90">
        <f t="shared" ref="VLM55:VLM56" si="2722">SUM(VLL55/12)</f>
        <v>790.97500000000002</v>
      </c>
      <c r="VLN55" s="115">
        <v>0</v>
      </c>
      <c r="VLO55" s="115">
        <f t="shared" ref="VLO55:VLY56" si="2723">VLN55</f>
        <v>0</v>
      </c>
      <c r="VLP55" s="115">
        <f t="shared" si="2723"/>
        <v>0</v>
      </c>
      <c r="VLQ55" s="115">
        <f t="shared" si="2723"/>
        <v>0</v>
      </c>
      <c r="VLR55" s="115">
        <f t="shared" si="2723"/>
        <v>0</v>
      </c>
      <c r="VLS55" s="115">
        <f t="shared" si="2723"/>
        <v>0</v>
      </c>
      <c r="VLT55" s="115">
        <f t="shared" si="2723"/>
        <v>0</v>
      </c>
      <c r="VLU55" s="115">
        <f t="shared" si="2723"/>
        <v>0</v>
      </c>
      <c r="VLV55" s="115">
        <f t="shared" si="2723"/>
        <v>0</v>
      </c>
      <c r="VLW55" s="115">
        <f t="shared" si="2723"/>
        <v>0</v>
      </c>
      <c r="VLX55" s="115">
        <f t="shared" si="2723"/>
        <v>0</v>
      </c>
      <c r="VLY55" s="115">
        <f t="shared" si="2723"/>
        <v>0</v>
      </c>
      <c r="VLZ55" s="95">
        <f t="shared" ref="VLZ55:VLZ56" si="2724">SUM(VLN55:VLY55)</f>
        <v>0</v>
      </c>
      <c r="VMA55" s="106" t="s">
        <v>848</v>
      </c>
      <c r="VMB55" s="105">
        <v>9491.7000000000007</v>
      </c>
      <c r="VMC55" s="90">
        <f t="shared" ref="VMC55:VMC56" si="2725">SUM(VMB55/12)</f>
        <v>790.97500000000002</v>
      </c>
      <c r="VMD55" s="115">
        <v>0</v>
      </c>
      <c r="VME55" s="115">
        <f t="shared" ref="VME55:VMO56" si="2726">VMD55</f>
        <v>0</v>
      </c>
      <c r="VMF55" s="115">
        <f t="shared" si="2726"/>
        <v>0</v>
      </c>
      <c r="VMG55" s="115">
        <f t="shared" si="2726"/>
        <v>0</v>
      </c>
      <c r="VMH55" s="115">
        <f t="shared" si="2726"/>
        <v>0</v>
      </c>
      <c r="VMI55" s="115">
        <f t="shared" si="2726"/>
        <v>0</v>
      </c>
      <c r="VMJ55" s="115">
        <f t="shared" si="2726"/>
        <v>0</v>
      </c>
      <c r="VMK55" s="115">
        <f t="shared" si="2726"/>
        <v>0</v>
      </c>
      <c r="VML55" s="115">
        <f t="shared" si="2726"/>
        <v>0</v>
      </c>
      <c r="VMM55" s="115">
        <f t="shared" si="2726"/>
        <v>0</v>
      </c>
      <c r="VMN55" s="115">
        <f t="shared" si="2726"/>
        <v>0</v>
      </c>
      <c r="VMO55" s="115">
        <f t="shared" si="2726"/>
        <v>0</v>
      </c>
      <c r="VMP55" s="95">
        <f t="shared" ref="VMP55:VMP56" si="2727">SUM(VMD55:VMO55)</f>
        <v>0</v>
      </c>
      <c r="VMQ55" s="106" t="s">
        <v>848</v>
      </c>
      <c r="VMR55" s="105">
        <v>9491.7000000000007</v>
      </c>
      <c r="VMS55" s="90">
        <f t="shared" ref="VMS55:VMS56" si="2728">SUM(VMR55/12)</f>
        <v>790.97500000000002</v>
      </c>
      <c r="VMT55" s="115">
        <v>0</v>
      </c>
      <c r="VMU55" s="115">
        <f t="shared" ref="VMU55:VNE56" si="2729">VMT55</f>
        <v>0</v>
      </c>
      <c r="VMV55" s="115">
        <f t="shared" si="2729"/>
        <v>0</v>
      </c>
      <c r="VMW55" s="115">
        <f t="shared" si="2729"/>
        <v>0</v>
      </c>
      <c r="VMX55" s="115">
        <f t="shared" si="2729"/>
        <v>0</v>
      </c>
      <c r="VMY55" s="115">
        <f t="shared" si="2729"/>
        <v>0</v>
      </c>
      <c r="VMZ55" s="115">
        <f t="shared" si="2729"/>
        <v>0</v>
      </c>
      <c r="VNA55" s="115">
        <f t="shared" si="2729"/>
        <v>0</v>
      </c>
      <c r="VNB55" s="115">
        <f t="shared" si="2729"/>
        <v>0</v>
      </c>
      <c r="VNC55" s="115">
        <f t="shared" si="2729"/>
        <v>0</v>
      </c>
      <c r="VND55" s="115">
        <f t="shared" si="2729"/>
        <v>0</v>
      </c>
      <c r="VNE55" s="115">
        <f t="shared" si="2729"/>
        <v>0</v>
      </c>
      <c r="VNF55" s="95">
        <f t="shared" ref="VNF55:VNF56" si="2730">SUM(VMT55:VNE55)</f>
        <v>0</v>
      </c>
      <c r="VNG55" s="106" t="s">
        <v>848</v>
      </c>
      <c r="VNH55" s="105">
        <v>9491.7000000000007</v>
      </c>
      <c r="VNI55" s="90">
        <f t="shared" ref="VNI55:VNI56" si="2731">SUM(VNH55/12)</f>
        <v>790.97500000000002</v>
      </c>
      <c r="VNJ55" s="115">
        <v>0</v>
      </c>
      <c r="VNK55" s="115">
        <f t="shared" ref="VNK55:VNU56" si="2732">VNJ55</f>
        <v>0</v>
      </c>
      <c r="VNL55" s="115">
        <f t="shared" si="2732"/>
        <v>0</v>
      </c>
      <c r="VNM55" s="115">
        <f t="shared" si="2732"/>
        <v>0</v>
      </c>
      <c r="VNN55" s="115">
        <f t="shared" si="2732"/>
        <v>0</v>
      </c>
      <c r="VNO55" s="115">
        <f t="shared" si="2732"/>
        <v>0</v>
      </c>
      <c r="VNP55" s="115">
        <f t="shared" si="2732"/>
        <v>0</v>
      </c>
      <c r="VNQ55" s="115">
        <f t="shared" si="2732"/>
        <v>0</v>
      </c>
      <c r="VNR55" s="115">
        <f t="shared" si="2732"/>
        <v>0</v>
      </c>
      <c r="VNS55" s="115">
        <f t="shared" si="2732"/>
        <v>0</v>
      </c>
      <c r="VNT55" s="115">
        <f t="shared" si="2732"/>
        <v>0</v>
      </c>
      <c r="VNU55" s="115">
        <f t="shared" si="2732"/>
        <v>0</v>
      </c>
      <c r="VNV55" s="95">
        <f t="shared" ref="VNV55:VNV56" si="2733">SUM(VNJ55:VNU55)</f>
        <v>0</v>
      </c>
      <c r="VNW55" s="106" t="s">
        <v>848</v>
      </c>
      <c r="VNX55" s="105">
        <v>9491.7000000000007</v>
      </c>
      <c r="VNY55" s="90">
        <f t="shared" ref="VNY55:VNY56" si="2734">SUM(VNX55/12)</f>
        <v>790.97500000000002</v>
      </c>
      <c r="VNZ55" s="115">
        <v>0</v>
      </c>
      <c r="VOA55" s="115">
        <f t="shared" ref="VOA55:VOK56" si="2735">VNZ55</f>
        <v>0</v>
      </c>
      <c r="VOB55" s="115">
        <f t="shared" si="2735"/>
        <v>0</v>
      </c>
      <c r="VOC55" s="115">
        <f t="shared" si="2735"/>
        <v>0</v>
      </c>
      <c r="VOD55" s="115">
        <f t="shared" si="2735"/>
        <v>0</v>
      </c>
      <c r="VOE55" s="115">
        <f t="shared" si="2735"/>
        <v>0</v>
      </c>
      <c r="VOF55" s="115">
        <f t="shared" si="2735"/>
        <v>0</v>
      </c>
      <c r="VOG55" s="115">
        <f t="shared" si="2735"/>
        <v>0</v>
      </c>
      <c r="VOH55" s="115">
        <f t="shared" si="2735"/>
        <v>0</v>
      </c>
      <c r="VOI55" s="115">
        <f t="shared" si="2735"/>
        <v>0</v>
      </c>
      <c r="VOJ55" s="115">
        <f t="shared" si="2735"/>
        <v>0</v>
      </c>
      <c r="VOK55" s="115">
        <f t="shared" si="2735"/>
        <v>0</v>
      </c>
      <c r="VOL55" s="95">
        <f t="shared" ref="VOL55:VOL56" si="2736">SUM(VNZ55:VOK55)</f>
        <v>0</v>
      </c>
      <c r="VOM55" s="106" t="s">
        <v>848</v>
      </c>
      <c r="VON55" s="105">
        <v>9491.7000000000007</v>
      </c>
      <c r="VOO55" s="90">
        <f t="shared" ref="VOO55:VOO56" si="2737">SUM(VON55/12)</f>
        <v>790.97500000000002</v>
      </c>
      <c r="VOP55" s="115">
        <v>0</v>
      </c>
      <c r="VOQ55" s="115">
        <f t="shared" ref="VOQ55:VPA56" si="2738">VOP55</f>
        <v>0</v>
      </c>
      <c r="VOR55" s="115">
        <f t="shared" si="2738"/>
        <v>0</v>
      </c>
      <c r="VOS55" s="115">
        <f t="shared" si="2738"/>
        <v>0</v>
      </c>
      <c r="VOT55" s="115">
        <f t="shared" si="2738"/>
        <v>0</v>
      </c>
      <c r="VOU55" s="115">
        <f t="shared" si="2738"/>
        <v>0</v>
      </c>
      <c r="VOV55" s="115">
        <f t="shared" si="2738"/>
        <v>0</v>
      </c>
      <c r="VOW55" s="115">
        <f t="shared" si="2738"/>
        <v>0</v>
      </c>
      <c r="VOX55" s="115">
        <f t="shared" si="2738"/>
        <v>0</v>
      </c>
      <c r="VOY55" s="115">
        <f t="shared" si="2738"/>
        <v>0</v>
      </c>
      <c r="VOZ55" s="115">
        <f t="shared" si="2738"/>
        <v>0</v>
      </c>
      <c r="VPA55" s="115">
        <f t="shared" si="2738"/>
        <v>0</v>
      </c>
      <c r="VPB55" s="95">
        <f t="shared" ref="VPB55:VPB56" si="2739">SUM(VOP55:VPA55)</f>
        <v>0</v>
      </c>
      <c r="VPC55" s="106" t="s">
        <v>848</v>
      </c>
      <c r="VPD55" s="105">
        <v>9491.7000000000007</v>
      </c>
      <c r="VPE55" s="90">
        <f t="shared" ref="VPE55:VPE56" si="2740">SUM(VPD55/12)</f>
        <v>790.97500000000002</v>
      </c>
      <c r="VPF55" s="115">
        <v>0</v>
      </c>
      <c r="VPG55" s="115">
        <f t="shared" ref="VPG55:VPQ56" si="2741">VPF55</f>
        <v>0</v>
      </c>
      <c r="VPH55" s="115">
        <f t="shared" si="2741"/>
        <v>0</v>
      </c>
      <c r="VPI55" s="115">
        <f t="shared" si="2741"/>
        <v>0</v>
      </c>
      <c r="VPJ55" s="115">
        <f t="shared" si="2741"/>
        <v>0</v>
      </c>
      <c r="VPK55" s="115">
        <f t="shared" si="2741"/>
        <v>0</v>
      </c>
      <c r="VPL55" s="115">
        <f t="shared" si="2741"/>
        <v>0</v>
      </c>
      <c r="VPM55" s="115">
        <f t="shared" si="2741"/>
        <v>0</v>
      </c>
      <c r="VPN55" s="115">
        <f t="shared" si="2741"/>
        <v>0</v>
      </c>
      <c r="VPO55" s="115">
        <f t="shared" si="2741"/>
        <v>0</v>
      </c>
      <c r="VPP55" s="115">
        <f t="shared" si="2741"/>
        <v>0</v>
      </c>
      <c r="VPQ55" s="115">
        <f t="shared" si="2741"/>
        <v>0</v>
      </c>
      <c r="VPR55" s="95">
        <f t="shared" ref="VPR55:VPR56" si="2742">SUM(VPF55:VPQ55)</f>
        <v>0</v>
      </c>
      <c r="VPS55" s="106" t="s">
        <v>848</v>
      </c>
      <c r="VPT55" s="105">
        <v>9491.7000000000007</v>
      </c>
      <c r="VPU55" s="90">
        <f t="shared" ref="VPU55:VPU56" si="2743">SUM(VPT55/12)</f>
        <v>790.97500000000002</v>
      </c>
      <c r="VPV55" s="115">
        <v>0</v>
      </c>
      <c r="VPW55" s="115">
        <f t="shared" ref="VPW55:VQG56" si="2744">VPV55</f>
        <v>0</v>
      </c>
      <c r="VPX55" s="115">
        <f t="shared" si="2744"/>
        <v>0</v>
      </c>
      <c r="VPY55" s="115">
        <f t="shared" si="2744"/>
        <v>0</v>
      </c>
      <c r="VPZ55" s="115">
        <f t="shared" si="2744"/>
        <v>0</v>
      </c>
      <c r="VQA55" s="115">
        <f t="shared" si="2744"/>
        <v>0</v>
      </c>
      <c r="VQB55" s="115">
        <f t="shared" si="2744"/>
        <v>0</v>
      </c>
      <c r="VQC55" s="115">
        <f t="shared" si="2744"/>
        <v>0</v>
      </c>
      <c r="VQD55" s="115">
        <f t="shared" si="2744"/>
        <v>0</v>
      </c>
      <c r="VQE55" s="115">
        <f t="shared" si="2744"/>
        <v>0</v>
      </c>
      <c r="VQF55" s="115">
        <f t="shared" si="2744"/>
        <v>0</v>
      </c>
      <c r="VQG55" s="115">
        <f t="shared" si="2744"/>
        <v>0</v>
      </c>
      <c r="VQH55" s="95">
        <f t="shared" ref="VQH55:VQH56" si="2745">SUM(VPV55:VQG55)</f>
        <v>0</v>
      </c>
      <c r="VQI55" s="106" t="s">
        <v>848</v>
      </c>
      <c r="VQJ55" s="105">
        <v>9491.7000000000007</v>
      </c>
      <c r="VQK55" s="90">
        <f t="shared" ref="VQK55:VQK56" si="2746">SUM(VQJ55/12)</f>
        <v>790.97500000000002</v>
      </c>
      <c r="VQL55" s="115">
        <v>0</v>
      </c>
      <c r="VQM55" s="115">
        <f t="shared" ref="VQM55:VQW56" si="2747">VQL55</f>
        <v>0</v>
      </c>
      <c r="VQN55" s="115">
        <f t="shared" si="2747"/>
        <v>0</v>
      </c>
      <c r="VQO55" s="115">
        <f t="shared" si="2747"/>
        <v>0</v>
      </c>
      <c r="VQP55" s="115">
        <f t="shared" si="2747"/>
        <v>0</v>
      </c>
      <c r="VQQ55" s="115">
        <f t="shared" si="2747"/>
        <v>0</v>
      </c>
      <c r="VQR55" s="115">
        <f t="shared" si="2747"/>
        <v>0</v>
      </c>
      <c r="VQS55" s="115">
        <f t="shared" si="2747"/>
        <v>0</v>
      </c>
      <c r="VQT55" s="115">
        <f t="shared" si="2747"/>
        <v>0</v>
      </c>
      <c r="VQU55" s="115">
        <f t="shared" si="2747"/>
        <v>0</v>
      </c>
      <c r="VQV55" s="115">
        <f t="shared" si="2747"/>
        <v>0</v>
      </c>
      <c r="VQW55" s="115">
        <f t="shared" si="2747"/>
        <v>0</v>
      </c>
      <c r="VQX55" s="95">
        <f t="shared" ref="VQX55:VQX56" si="2748">SUM(VQL55:VQW55)</f>
        <v>0</v>
      </c>
      <c r="VQY55" s="106" t="s">
        <v>848</v>
      </c>
      <c r="VQZ55" s="105">
        <v>9491.7000000000007</v>
      </c>
      <c r="VRA55" s="90">
        <f t="shared" ref="VRA55:VRA56" si="2749">SUM(VQZ55/12)</f>
        <v>790.97500000000002</v>
      </c>
      <c r="VRB55" s="115">
        <v>0</v>
      </c>
      <c r="VRC55" s="115">
        <f t="shared" ref="VRC55:VRM56" si="2750">VRB55</f>
        <v>0</v>
      </c>
      <c r="VRD55" s="115">
        <f t="shared" si="2750"/>
        <v>0</v>
      </c>
      <c r="VRE55" s="115">
        <f t="shared" si="2750"/>
        <v>0</v>
      </c>
      <c r="VRF55" s="115">
        <f t="shared" si="2750"/>
        <v>0</v>
      </c>
      <c r="VRG55" s="115">
        <f t="shared" si="2750"/>
        <v>0</v>
      </c>
      <c r="VRH55" s="115">
        <f t="shared" si="2750"/>
        <v>0</v>
      </c>
      <c r="VRI55" s="115">
        <f t="shared" si="2750"/>
        <v>0</v>
      </c>
      <c r="VRJ55" s="115">
        <f t="shared" si="2750"/>
        <v>0</v>
      </c>
      <c r="VRK55" s="115">
        <f t="shared" si="2750"/>
        <v>0</v>
      </c>
      <c r="VRL55" s="115">
        <f t="shared" si="2750"/>
        <v>0</v>
      </c>
      <c r="VRM55" s="115">
        <f t="shared" si="2750"/>
        <v>0</v>
      </c>
      <c r="VRN55" s="95">
        <f t="shared" ref="VRN55:VRN56" si="2751">SUM(VRB55:VRM55)</f>
        <v>0</v>
      </c>
      <c r="VRO55" s="106" t="s">
        <v>848</v>
      </c>
      <c r="VRP55" s="105">
        <v>9491.7000000000007</v>
      </c>
      <c r="VRQ55" s="90">
        <f t="shared" ref="VRQ55:VRQ56" si="2752">SUM(VRP55/12)</f>
        <v>790.97500000000002</v>
      </c>
      <c r="VRR55" s="115">
        <v>0</v>
      </c>
      <c r="VRS55" s="115">
        <f t="shared" ref="VRS55:VSC56" si="2753">VRR55</f>
        <v>0</v>
      </c>
      <c r="VRT55" s="115">
        <f t="shared" si="2753"/>
        <v>0</v>
      </c>
      <c r="VRU55" s="115">
        <f t="shared" si="2753"/>
        <v>0</v>
      </c>
      <c r="VRV55" s="115">
        <f t="shared" si="2753"/>
        <v>0</v>
      </c>
      <c r="VRW55" s="115">
        <f t="shared" si="2753"/>
        <v>0</v>
      </c>
      <c r="VRX55" s="115">
        <f t="shared" si="2753"/>
        <v>0</v>
      </c>
      <c r="VRY55" s="115">
        <f t="shared" si="2753"/>
        <v>0</v>
      </c>
      <c r="VRZ55" s="115">
        <f t="shared" si="2753"/>
        <v>0</v>
      </c>
      <c r="VSA55" s="115">
        <f t="shared" si="2753"/>
        <v>0</v>
      </c>
      <c r="VSB55" s="115">
        <f t="shared" si="2753"/>
        <v>0</v>
      </c>
      <c r="VSC55" s="115">
        <f t="shared" si="2753"/>
        <v>0</v>
      </c>
      <c r="VSD55" s="95">
        <f t="shared" ref="VSD55:VSD56" si="2754">SUM(VRR55:VSC55)</f>
        <v>0</v>
      </c>
      <c r="VSE55" s="106" t="s">
        <v>848</v>
      </c>
      <c r="VSF55" s="105">
        <v>9491.7000000000007</v>
      </c>
      <c r="VSG55" s="90">
        <f t="shared" ref="VSG55:VSG56" si="2755">SUM(VSF55/12)</f>
        <v>790.97500000000002</v>
      </c>
      <c r="VSH55" s="115">
        <v>0</v>
      </c>
      <c r="VSI55" s="115">
        <f t="shared" ref="VSI55:VSS56" si="2756">VSH55</f>
        <v>0</v>
      </c>
      <c r="VSJ55" s="115">
        <f t="shared" si="2756"/>
        <v>0</v>
      </c>
      <c r="VSK55" s="115">
        <f t="shared" si="2756"/>
        <v>0</v>
      </c>
      <c r="VSL55" s="115">
        <f t="shared" si="2756"/>
        <v>0</v>
      </c>
      <c r="VSM55" s="115">
        <f t="shared" si="2756"/>
        <v>0</v>
      </c>
      <c r="VSN55" s="115">
        <f t="shared" si="2756"/>
        <v>0</v>
      </c>
      <c r="VSO55" s="115">
        <f t="shared" si="2756"/>
        <v>0</v>
      </c>
      <c r="VSP55" s="115">
        <f t="shared" si="2756"/>
        <v>0</v>
      </c>
      <c r="VSQ55" s="115">
        <f t="shared" si="2756"/>
        <v>0</v>
      </c>
      <c r="VSR55" s="115">
        <f t="shared" si="2756"/>
        <v>0</v>
      </c>
      <c r="VSS55" s="115">
        <f t="shared" si="2756"/>
        <v>0</v>
      </c>
      <c r="VST55" s="95">
        <f t="shared" ref="VST55:VST56" si="2757">SUM(VSH55:VSS55)</f>
        <v>0</v>
      </c>
      <c r="VSU55" s="106" t="s">
        <v>848</v>
      </c>
      <c r="VSV55" s="105">
        <v>9491.7000000000007</v>
      </c>
      <c r="VSW55" s="90">
        <f t="shared" ref="VSW55:VSW56" si="2758">SUM(VSV55/12)</f>
        <v>790.97500000000002</v>
      </c>
      <c r="VSX55" s="115">
        <v>0</v>
      </c>
      <c r="VSY55" s="115">
        <f t="shared" ref="VSY55:VTI56" si="2759">VSX55</f>
        <v>0</v>
      </c>
      <c r="VSZ55" s="115">
        <f t="shared" si="2759"/>
        <v>0</v>
      </c>
      <c r="VTA55" s="115">
        <f t="shared" si="2759"/>
        <v>0</v>
      </c>
      <c r="VTB55" s="115">
        <f t="shared" si="2759"/>
        <v>0</v>
      </c>
      <c r="VTC55" s="115">
        <f t="shared" si="2759"/>
        <v>0</v>
      </c>
      <c r="VTD55" s="115">
        <f t="shared" si="2759"/>
        <v>0</v>
      </c>
      <c r="VTE55" s="115">
        <f t="shared" si="2759"/>
        <v>0</v>
      </c>
      <c r="VTF55" s="115">
        <f t="shared" si="2759"/>
        <v>0</v>
      </c>
      <c r="VTG55" s="115">
        <f t="shared" si="2759"/>
        <v>0</v>
      </c>
      <c r="VTH55" s="115">
        <f t="shared" si="2759"/>
        <v>0</v>
      </c>
      <c r="VTI55" s="115">
        <f t="shared" si="2759"/>
        <v>0</v>
      </c>
      <c r="VTJ55" s="95">
        <f t="shared" ref="VTJ55:VTJ56" si="2760">SUM(VSX55:VTI55)</f>
        <v>0</v>
      </c>
      <c r="VTK55" s="106" t="s">
        <v>848</v>
      </c>
      <c r="VTL55" s="105">
        <v>9491.7000000000007</v>
      </c>
      <c r="VTM55" s="90">
        <f t="shared" ref="VTM55:VTM56" si="2761">SUM(VTL55/12)</f>
        <v>790.97500000000002</v>
      </c>
      <c r="VTN55" s="115">
        <v>0</v>
      </c>
      <c r="VTO55" s="115">
        <f t="shared" ref="VTO55:VTY56" si="2762">VTN55</f>
        <v>0</v>
      </c>
      <c r="VTP55" s="115">
        <f t="shared" si="2762"/>
        <v>0</v>
      </c>
      <c r="VTQ55" s="115">
        <f t="shared" si="2762"/>
        <v>0</v>
      </c>
      <c r="VTR55" s="115">
        <f t="shared" si="2762"/>
        <v>0</v>
      </c>
      <c r="VTS55" s="115">
        <f t="shared" si="2762"/>
        <v>0</v>
      </c>
      <c r="VTT55" s="115">
        <f t="shared" si="2762"/>
        <v>0</v>
      </c>
      <c r="VTU55" s="115">
        <f t="shared" si="2762"/>
        <v>0</v>
      </c>
      <c r="VTV55" s="115">
        <f t="shared" si="2762"/>
        <v>0</v>
      </c>
      <c r="VTW55" s="115">
        <f t="shared" si="2762"/>
        <v>0</v>
      </c>
      <c r="VTX55" s="115">
        <f t="shared" si="2762"/>
        <v>0</v>
      </c>
      <c r="VTY55" s="115">
        <f t="shared" si="2762"/>
        <v>0</v>
      </c>
      <c r="VTZ55" s="95">
        <f t="shared" ref="VTZ55:VTZ56" si="2763">SUM(VTN55:VTY55)</f>
        <v>0</v>
      </c>
      <c r="VUA55" s="106" t="s">
        <v>848</v>
      </c>
      <c r="VUB55" s="105">
        <v>9491.7000000000007</v>
      </c>
      <c r="VUC55" s="90">
        <f t="shared" ref="VUC55:VUC56" si="2764">SUM(VUB55/12)</f>
        <v>790.97500000000002</v>
      </c>
      <c r="VUD55" s="115">
        <v>0</v>
      </c>
      <c r="VUE55" s="115">
        <f t="shared" ref="VUE55:VUO56" si="2765">VUD55</f>
        <v>0</v>
      </c>
      <c r="VUF55" s="115">
        <f t="shared" si="2765"/>
        <v>0</v>
      </c>
      <c r="VUG55" s="115">
        <f t="shared" si="2765"/>
        <v>0</v>
      </c>
      <c r="VUH55" s="115">
        <f t="shared" si="2765"/>
        <v>0</v>
      </c>
      <c r="VUI55" s="115">
        <f t="shared" si="2765"/>
        <v>0</v>
      </c>
      <c r="VUJ55" s="115">
        <f t="shared" si="2765"/>
        <v>0</v>
      </c>
      <c r="VUK55" s="115">
        <f t="shared" si="2765"/>
        <v>0</v>
      </c>
      <c r="VUL55" s="115">
        <f t="shared" si="2765"/>
        <v>0</v>
      </c>
      <c r="VUM55" s="115">
        <f t="shared" si="2765"/>
        <v>0</v>
      </c>
      <c r="VUN55" s="115">
        <f t="shared" si="2765"/>
        <v>0</v>
      </c>
      <c r="VUO55" s="115">
        <f t="shared" si="2765"/>
        <v>0</v>
      </c>
      <c r="VUP55" s="95">
        <f t="shared" ref="VUP55:VUP56" si="2766">SUM(VUD55:VUO55)</f>
        <v>0</v>
      </c>
      <c r="VUQ55" s="106" t="s">
        <v>848</v>
      </c>
      <c r="VUR55" s="105">
        <v>9491.7000000000007</v>
      </c>
      <c r="VUS55" s="90">
        <f t="shared" ref="VUS55:VUS56" si="2767">SUM(VUR55/12)</f>
        <v>790.97500000000002</v>
      </c>
      <c r="VUT55" s="115">
        <v>0</v>
      </c>
      <c r="VUU55" s="115">
        <f t="shared" ref="VUU55:VVE56" si="2768">VUT55</f>
        <v>0</v>
      </c>
      <c r="VUV55" s="115">
        <f t="shared" si="2768"/>
        <v>0</v>
      </c>
      <c r="VUW55" s="115">
        <f t="shared" si="2768"/>
        <v>0</v>
      </c>
      <c r="VUX55" s="115">
        <f t="shared" si="2768"/>
        <v>0</v>
      </c>
      <c r="VUY55" s="115">
        <f t="shared" si="2768"/>
        <v>0</v>
      </c>
      <c r="VUZ55" s="115">
        <f t="shared" si="2768"/>
        <v>0</v>
      </c>
      <c r="VVA55" s="115">
        <f t="shared" si="2768"/>
        <v>0</v>
      </c>
      <c r="VVB55" s="115">
        <f t="shared" si="2768"/>
        <v>0</v>
      </c>
      <c r="VVC55" s="115">
        <f t="shared" si="2768"/>
        <v>0</v>
      </c>
      <c r="VVD55" s="115">
        <f t="shared" si="2768"/>
        <v>0</v>
      </c>
      <c r="VVE55" s="115">
        <f t="shared" si="2768"/>
        <v>0</v>
      </c>
      <c r="VVF55" s="95">
        <f t="shared" ref="VVF55:VVF56" si="2769">SUM(VUT55:VVE55)</f>
        <v>0</v>
      </c>
      <c r="VVG55" s="106" t="s">
        <v>848</v>
      </c>
      <c r="VVH55" s="105">
        <v>9491.7000000000007</v>
      </c>
      <c r="VVI55" s="90">
        <f t="shared" ref="VVI55:VVI56" si="2770">SUM(VVH55/12)</f>
        <v>790.97500000000002</v>
      </c>
      <c r="VVJ55" s="115">
        <v>0</v>
      </c>
      <c r="VVK55" s="115">
        <f t="shared" ref="VVK55:VVU56" si="2771">VVJ55</f>
        <v>0</v>
      </c>
      <c r="VVL55" s="115">
        <f t="shared" si="2771"/>
        <v>0</v>
      </c>
      <c r="VVM55" s="115">
        <f t="shared" si="2771"/>
        <v>0</v>
      </c>
      <c r="VVN55" s="115">
        <f t="shared" si="2771"/>
        <v>0</v>
      </c>
      <c r="VVO55" s="115">
        <f t="shared" si="2771"/>
        <v>0</v>
      </c>
      <c r="VVP55" s="115">
        <f t="shared" si="2771"/>
        <v>0</v>
      </c>
      <c r="VVQ55" s="115">
        <f t="shared" si="2771"/>
        <v>0</v>
      </c>
      <c r="VVR55" s="115">
        <f t="shared" si="2771"/>
        <v>0</v>
      </c>
      <c r="VVS55" s="115">
        <f t="shared" si="2771"/>
        <v>0</v>
      </c>
      <c r="VVT55" s="115">
        <f t="shared" si="2771"/>
        <v>0</v>
      </c>
      <c r="VVU55" s="115">
        <f t="shared" si="2771"/>
        <v>0</v>
      </c>
      <c r="VVV55" s="95">
        <f t="shared" ref="VVV55:VVV56" si="2772">SUM(VVJ55:VVU55)</f>
        <v>0</v>
      </c>
      <c r="VVW55" s="106" t="s">
        <v>848</v>
      </c>
      <c r="VVX55" s="105">
        <v>9491.7000000000007</v>
      </c>
      <c r="VVY55" s="90">
        <f t="shared" ref="VVY55:VVY56" si="2773">SUM(VVX55/12)</f>
        <v>790.97500000000002</v>
      </c>
      <c r="VVZ55" s="115">
        <v>0</v>
      </c>
      <c r="VWA55" s="115">
        <f t="shared" ref="VWA55:VWK56" si="2774">VVZ55</f>
        <v>0</v>
      </c>
      <c r="VWB55" s="115">
        <f t="shared" si="2774"/>
        <v>0</v>
      </c>
      <c r="VWC55" s="115">
        <f t="shared" si="2774"/>
        <v>0</v>
      </c>
      <c r="VWD55" s="115">
        <f t="shared" si="2774"/>
        <v>0</v>
      </c>
      <c r="VWE55" s="115">
        <f t="shared" si="2774"/>
        <v>0</v>
      </c>
      <c r="VWF55" s="115">
        <f t="shared" si="2774"/>
        <v>0</v>
      </c>
      <c r="VWG55" s="115">
        <f t="shared" si="2774"/>
        <v>0</v>
      </c>
      <c r="VWH55" s="115">
        <f t="shared" si="2774"/>
        <v>0</v>
      </c>
      <c r="VWI55" s="115">
        <f t="shared" si="2774"/>
        <v>0</v>
      </c>
      <c r="VWJ55" s="115">
        <f t="shared" si="2774"/>
        <v>0</v>
      </c>
      <c r="VWK55" s="115">
        <f t="shared" si="2774"/>
        <v>0</v>
      </c>
      <c r="VWL55" s="95">
        <f t="shared" ref="VWL55:VWL56" si="2775">SUM(VVZ55:VWK55)</f>
        <v>0</v>
      </c>
      <c r="VWM55" s="106" t="s">
        <v>848</v>
      </c>
      <c r="VWN55" s="105">
        <v>9491.7000000000007</v>
      </c>
      <c r="VWO55" s="90">
        <f t="shared" ref="VWO55:VWO56" si="2776">SUM(VWN55/12)</f>
        <v>790.97500000000002</v>
      </c>
      <c r="VWP55" s="115">
        <v>0</v>
      </c>
      <c r="VWQ55" s="115">
        <f t="shared" ref="VWQ55:VXA56" si="2777">VWP55</f>
        <v>0</v>
      </c>
      <c r="VWR55" s="115">
        <f t="shared" si="2777"/>
        <v>0</v>
      </c>
      <c r="VWS55" s="115">
        <f t="shared" si="2777"/>
        <v>0</v>
      </c>
      <c r="VWT55" s="115">
        <f t="shared" si="2777"/>
        <v>0</v>
      </c>
      <c r="VWU55" s="115">
        <f t="shared" si="2777"/>
        <v>0</v>
      </c>
      <c r="VWV55" s="115">
        <f t="shared" si="2777"/>
        <v>0</v>
      </c>
      <c r="VWW55" s="115">
        <f t="shared" si="2777"/>
        <v>0</v>
      </c>
      <c r="VWX55" s="115">
        <f t="shared" si="2777"/>
        <v>0</v>
      </c>
      <c r="VWY55" s="115">
        <f t="shared" si="2777"/>
        <v>0</v>
      </c>
      <c r="VWZ55" s="115">
        <f t="shared" si="2777"/>
        <v>0</v>
      </c>
      <c r="VXA55" s="115">
        <f t="shared" si="2777"/>
        <v>0</v>
      </c>
      <c r="VXB55" s="95">
        <f t="shared" ref="VXB55:VXB56" si="2778">SUM(VWP55:VXA55)</f>
        <v>0</v>
      </c>
      <c r="VXC55" s="106" t="s">
        <v>848</v>
      </c>
      <c r="VXD55" s="105">
        <v>9491.7000000000007</v>
      </c>
      <c r="VXE55" s="90">
        <f t="shared" ref="VXE55:VXE56" si="2779">SUM(VXD55/12)</f>
        <v>790.97500000000002</v>
      </c>
      <c r="VXF55" s="115">
        <v>0</v>
      </c>
      <c r="VXG55" s="115">
        <f t="shared" ref="VXG55:VXQ56" si="2780">VXF55</f>
        <v>0</v>
      </c>
      <c r="VXH55" s="115">
        <f t="shared" si="2780"/>
        <v>0</v>
      </c>
      <c r="VXI55" s="115">
        <f t="shared" si="2780"/>
        <v>0</v>
      </c>
      <c r="VXJ55" s="115">
        <f t="shared" si="2780"/>
        <v>0</v>
      </c>
      <c r="VXK55" s="115">
        <f t="shared" si="2780"/>
        <v>0</v>
      </c>
      <c r="VXL55" s="115">
        <f t="shared" si="2780"/>
        <v>0</v>
      </c>
      <c r="VXM55" s="115">
        <f t="shared" si="2780"/>
        <v>0</v>
      </c>
      <c r="VXN55" s="115">
        <f t="shared" si="2780"/>
        <v>0</v>
      </c>
      <c r="VXO55" s="115">
        <f t="shared" si="2780"/>
        <v>0</v>
      </c>
      <c r="VXP55" s="115">
        <f t="shared" si="2780"/>
        <v>0</v>
      </c>
      <c r="VXQ55" s="115">
        <f t="shared" si="2780"/>
        <v>0</v>
      </c>
      <c r="VXR55" s="95">
        <f t="shared" ref="VXR55:VXR56" si="2781">SUM(VXF55:VXQ55)</f>
        <v>0</v>
      </c>
      <c r="VXS55" s="106" t="s">
        <v>848</v>
      </c>
      <c r="VXT55" s="105">
        <v>9491.7000000000007</v>
      </c>
      <c r="VXU55" s="90">
        <f t="shared" ref="VXU55:VXU56" si="2782">SUM(VXT55/12)</f>
        <v>790.97500000000002</v>
      </c>
      <c r="VXV55" s="115">
        <v>0</v>
      </c>
      <c r="VXW55" s="115">
        <f t="shared" ref="VXW55:VYG56" si="2783">VXV55</f>
        <v>0</v>
      </c>
      <c r="VXX55" s="115">
        <f t="shared" si="2783"/>
        <v>0</v>
      </c>
      <c r="VXY55" s="115">
        <f t="shared" si="2783"/>
        <v>0</v>
      </c>
      <c r="VXZ55" s="115">
        <f t="shared" si="2783"/>
        <v>0</v>
      </c>
      <c r="VYA55" s="115">
        <f t="shared" si="2783"/>
        <v>0</v>
      </c>
      <c r="VYB55" s="115">
        <f t="shared" si="2783"/>
        <v>0</v>
      </c>
      <c r="VYC55" s="115">
        <f t="shared" si="2783"/>
        <v>0</v>
      </c>
      <c r="VYD55" s="115">
        <f t="shared" si="2783"/>
        <v>0</v>
      </c>
      <c r="VYE55" s="115">
        <f t="shared" si="2783"/>
        <v>0</v>
      </c>
      <c r="VYF55" s="115">
        <f t="shared" si="2783"/>
        <v>0</v>
      </c>
      <c r="VYG55" s="115">
        <f t="shared" si="2783"/>
        <v>0</v>
      </c>
      <c r="VYH55" s="95">
        <f t="shared" ref="VYH55:VYH56" si="2784">SUM(VXV55:VYG55)</f>
        <v>0</v>
      </c>
      <c r="VYI55" s="106" t="s">
        <v>848</v>
      </c>
      <c r="VYJ55" s="105">
        <v>9491.7000000000007</v>
      </c>
      <c r="VYK55" s="90">
        <f t="shared" ref="VYK55:VYK56" si="2785">SUM(VYJ55/12)</f>
        <v>790.97500000000002</v>
      </c>
      <c r="VYL55" s="115">
        <v>0</v>
      </c>
      <c r="VYM55" s="115">
        <f t="shared" ref="VYM55:VYW56" si="2786">VYL55</f>
        <v>0</v>
      </c>
      <c r="VYN55" s="115">
        <f t="shared" si="2786"/>
        <v>0</v>
      </c>
      <c r="VYO55" s="115">
        <f t="shared" si="2786"/>
        <v>0</v>
      </c>
      <c r="VYP55" s="115">
        <f t="shared" si="2786"/>
        <v>0</v>
      </c>
      <c r="VYQ55" s="115">
        <f t="shared" si="2786"/>
        <v>0</v>
      </c>
      <c r="VYR55" s="115">
        <f t="shared" si="2786"/>
        <v>0</v>
      </c>
      <c r="VYS55" s="115">
        <f t="shared" si="2786"/>
        <v>0</v>
      </c>
      <c r="VYT55" s="115">
        <f t="shared" si="2786"/>
        <v>0</v>
      </c>
      <c r="VYU55" s="115">
        <f t="shared" si="2786"/>
        <v>0</v>
      </c>
      <c r="VYV55" s="115">
        <f t="shared" si="2786"/>
        <v>0</v>
      </c>
      <c r="VYW55" s="115">
        <f t="shared" si="2786"/>
        <v>0</v>
      </c>
      <c r="VYX55" s="95">
        <f t="shared" ref="VYX55:VYX56" si="2787">SUM(VYL55:VYW55)</f>
        <v>0</v>
      </c>
      <c r="VYY55" s="106" t="s">
        <v>848</v>
      </c>
      <c r="VYZ55" s="105">
        <v>9491.7000000000007</v>
      </c>
      <c r="VZA55" s="90">
        <f t="shared" ref="VZA55:VZA56" si="2788">SUM(VYZ55/12)</f>
        <v>790.97500000000002</v>
      </c>
      <c r="VZB55" s="115">
        <v>0</v>
      </c>
      <c r="VZC55" s="115">
        <f t="shared" ref="VZC55:VZM56" si="2789">VZB55</f>
        <v>0</v>
      </c>
      <c r="VZD55" s="115">
        <f t="shared" si="2789"/>
        <v>0</v>
      </c>
      <c r="VZE55" s="115">
        <f t="shared" si="2789"/>
        <v>0</v>
      </c>
      <c r="VZF55" s="115">
        <f t="shared" si="2789"/>
        <v>0</v>
      </c>
      <c r="VZG55" s="115">
        <f t="shared" si="2789"/>
        <v>0</v>
      </c>
      <c r="VZH55" s="115">
        <f t="shared" si="2789"/>
        <v>0</v>
      </c>
      <c r="VZI55" s="115">
        <f t="shared" si="2789"/>
        <v>0</v>
      </c>
      <c r="VZJ55" s="115">
        <f t="shared" si="2789"/>
        <v>0</v>
      </c>
      <c r="VZK55" s="115">
        <f t="shared" si="2789"/>
        <v>0</v>
      </c>
      <c r="VZL55" s="115">
        <f t="shared" si="2789"/>
        <v>0</v>
      </c>
      <c r="VZM55" s="115">
        <f t="shared" si="2789"/>
        <v>0</v>
      </c>
      <c r="VZN55" s="95">
        <f t="shared" ref="VZN55:VZN56" si="2790">SUM(VZB55:VZM55)</f>
        <v>0</v>
      </c>
      <c r="VZO55" s="106" t="s">
        <v>848</v>
      </c>
      <c r="VZP55" s="105">
        <v>9491.7000000000007</v>
      </c>
      <c r="VZQ55" s="90">
        <f t="shared" ref="VZQ55:VZQ56" si="2791">SUM(VZP55/12)</f>
        <v>790.97500000000002</v>
      </c>
      <c r="VZR55" s="115">
        <v>0</v>
      </c>
      <c r="VZS55" s="115">
        <f t="shared" ref="VZS55:WAC56" si="2792">VZR55</f>
        <v>0</v>
      </c>
      <c r="VZT55" s="115">
        <f t="shared" si="2792"/>
        <v>0</v>
      </c>
      <c r="VZU55" s="115">
        <f t="shared" si="2792"/>
        <v>0</v>
      </c>
      <c r="VZV55" s="115">
        <f t="shared" si="2792"/>
        <v>0</v>
      </c>
      <c r="VZW55" s="115">
        <f t="shared" si="2792"/>
        <v>0</v>
      </c>
      <c r="VZX55" s="115">
        <f t="shared" si="2792"/>
        <v>0</v>
      </c>
      <c r="VZY55" s="115">
        <f t="shared" si="2792"/>
        <v>0</v>
      </c>
      <c r="VZZ55" s="115">
        <f t="shared" si="2792"/>
        <v>0</v>
      </c>
      <c r="WAA55" s="115">
        <f t="shared" si="2792"/>
        <v>0</v>
      </c>
      <c r="WAB55" s="115">
        <f t="shared" si="2792"/>
        <v>0</v>
      </c>
      <c r="WAC55" s="115">
        <f t="shared" si="2792"/>
        <v>0</v>
      </c>
      <c r="WAD55" s="95">
        <f t="shared" ref="WAD55:WAD56" si="2793">SUM(VZR55:WAC55)</f>
        <v>0</v>
      </c>
      <c r="WAE55" s="106" t="s">
        <v>848</v>
      </c>
      <c r="WAF55" s="105">
        <v>9491.7000000000007</v>
      </c>
      <c r="WAG55" s="90">
        <f t="shared" ref="WAG55:WAG56" si="2794">SUM(WAF55/12)</f>
        <v>790.97500000000002</v>
      </c>
      <c r="WAH55" s="115">
        <v>0</v>
      </c>
      <c r="WAI55" s="115">
        <f t="shared" ref="WAI55:WAS56" si="2795">WAH55</f>
        <v>0</v>
      </c>
      <c r="WAJ55" s="115">
        <f t="shared" si="2795"/>
        <v>0</v>
      </c>
      <c r="WAK55" s="115">
        <f t="shared" si="2795"/>
        <v>0</v>
      </c>
      <c r="WAL55" s="115">
        <f t="shared" si="2795"/>
        <v>0</v>
      </c>
      <c r="WAM55" s="115">
        <f t="shared" si="2795"/>
        <v>0</v>
      </c>
      <c r="WAN55" s="115">
        <f t="shared" si="2795"/>
        <v>0</v>
      </c>
      <c r="WAO55" s="115">
        <f t="shared" si="2795"/>
        <v>0</v>
      </c>
      <c r="WAP55" s="115">
        <f t="shared" si="2795"/>
        <v>0</v>
      </c>
      <c r="WAQ55" s="115">
        <f t="shared" si="2795"/>
        <v>0</v>
      </c>
      <c r="WAR55" s="115">
        <f t="shared" si="2795"/>
        <v>0</v>
      </c>
      <c r="WAS55" s="115">
        <f t="shared" si="2795"/>
        <v>0</v>
      </c>
      <c r="WAT55" s="95">
        <f t="shared" ref="WAT55:WAT56" si="2796">SUM(WAH55:WAS55)</f>
        <v>0</v>
      </c>
      <c r="WAU55" s="106" t="s">
        <v>848</v>
      </c>
      <c r="WAV55" s="105">
        <v>9491.7000000000007</v>
      </c>
      <c r="WAW55" s="90">
        <f t="shared" ref="WAW55:WAW56" si="2797">SUM(WAV55/12)</f>
        <v>790.97500000000002</v>
      </c>
      <c r="WAX55" s="115">
        <v>0</v>
      </c>
      <c r="WAY55" s="115">
        <f t="shared" ref="WAY55:WBI56" si="2798">WAX55</f>
        <v>0</v>
      </c>
      <c r="WAZ55" s="115">
        <f t="shared" si="2798"/>
        <v>0</v>
      </c>
      <c r="WBA55" s="115">
        <f t="shared" si="2798"/>
        <v>0</v>
      </c>
      <c r="WBB55" s="115">
        <f t="shared" si="2798"/>
        <v>0</v>
      </c>
      <c r="WBC55" s="115">
        <f t="shared" si="2798"/>
        <v>0</v>
      </c>
      <c r="WBD55" s="115">
        <f t="shared" si="2798"/>
        <v>0</v>
      </c>
      <c r="WBE55" s="115">
        <f t="shared" si="2798"/>
        <v>0</v>
      </c>
      <c r="WBF55" s="115">
        <f t="shared" si="2798"/>
        <v>0</v>
      </c>
      <c r="WBG55" s="115">
        <f t="shared" si="2798"/>
        <v>0</v>
      </c>
      <c r="WBH55" s="115">
        <f t="shared" si="2798"/>
        <v>0</v>
      </c>
      <c r="WBI55" s="115">
        <f t="shared" si="2798"/>
        <v>0</v>
      </c>
      <c r="WBJ55" s="95">
        <f t="shared" ref="WBJ55:WBJ56" si="2799">SUM(WAX55:WBI55)</f>
        <v>0</v>
      </c>
      <c r="WBK55" s="106" t="s">
        <v>848</v>
      </c>
      <c r="WBL55" s="105">
        <v>9491.7000000000007</v>
      </c>
      <c r="WBM55" s="90">
        <f t="shared" ref="WBM55:WBM56" si="2800">SUM(WBL55/12)</f>
        <v>790.97500000000002</v>
      </c>
      <c r="WBN55" s="115">
        <v>0</v>
      </c>
      <c r="WBO55" s="115">
        <f t="shared" ref="WBO55:WBY56" si="2801">WBN55</f>
        <v>0</v>
      </c>
      <c r="WBP55" s="115">
        <f t="shared" si="2801"/>
        <v>0</v>
      </c>
      <c r="WBQ55" s="115">
        <f t="shared" si="2801"/>
        <v>0</v>
      </c>
      <c r="WBR55" s="115">
        <f t="shared" si="2801"/>
        <v>0</v>
      </c>
      <c r="WBS55" s="115">
        <f t="shared" si="2801"/>
        <v>0</v>
      </c>
      <c r="WBT55" s="115">
        <f t="shared" si="2801"/>
        <v>0</v>
      </c>
      <c r="WBU55" s="115">
        <f t="shared" si="2801"/>
        <v>0</v>
      </c>
      <c r="WBV55" s="115">
        <f t="shared" si="2801"/>
        <v>0</v>
      </c>
      <c r="WBW55" s="115">
        <f t="shared" si="2801"/>
        <v>0</v>
      </c>
      <c r="WBX55" s="115">
        <f t="shared" si="2801"/>
        <v>0</v>
      </c>
      <c r="WBY55" s="115">
        <f t="shared" si="2801"/>
        <v>0</v>
      </c>
      <c r="WBZ55" s="95">
        <f t="shared" ref="WBZ55:WBZ56" si="2802">SUM(WBN55:WBY55)</f>
        <v>0</v>
      </c>
      <c r="WCA55" s="106" t="s">
        <v>848</v>
      </c>
      <c r="WCB55" s="105">
        <v>9491.7000000000007</v>
      </c>
      <c r="WCC55" s="90">
        <f t="shared" ref="WCC55:WCC56" si="2803">SUM(WCB55/12)</f>
        <v>790.97500000000002</v>
      </c>
      <c r="WCD55" s="115">
        <v>0</v>
      </c>
      <c r="WCE55" s="115">
        <f t="shared" ref="WCE55:WCO56" si="2804">WCD55</f>
        <v>0</v>
      </c>
      <c r="WCF55" s="115">
        <f t="shared" si="2804"/>
        <v>0</v>
      </c>
      <c r="WCG55" s="115">
        <f t="shared" si="2804"/>
        <v>0</v>
      </c>
      <c r="WCH55" s="115">
        <f t="shared" si="2804"/>
        <v>0</v>
      </c>
      <c r="WCI55" s="115">
        <f t="shared" si="2804"/>
        <v>0</v>
      </c>
      <c r="WCJ55" s="115">
        <f t="shared" si="2804"/>
        <v>0</v>
      </c>
      <c r="WCK55" s="115">
        <f t="shared" si="2804"/>
        <v>0</v>
      </c>
      <c r="WCL55" s="115">
        <f t="shared" si="2804"/>
        <v>0</v>
      </c>
      <c r="WCM55" s="115">
        <f t="shared" si="2804"/>
        <v>0</v>
      </c>
      <c r="WCN55" s="115">
        <f t="shared" si="2804"/>
        <v>0</v>
      </c>
      <c r="WCO55" s="115">
        <f t="shared" si="2804"/>
        <v>0</v>
      </c>
      <c r="WCP55" s="95">
        <f t="shared" ref="WCP55:WCP56" si="2805">SUM(WCD55:WCO55)</f>
        <v>0</v>
      </c>
      <c r="WCQ55" s="106" t="s">
        <v>848</v>
      </c>
      <c r="WCR55" s="105">
        <v>9491.7000000000007</v>
      </c>
      <c r="WCS55" s="90">
        <f t="shared" ref="WCS55:WCS56" si="2806">SUM(WCR55/12)</f>
        <v>790.97500000000002</v>
      </c>
      <c r="WCT55" s="115">
        <v>0</v>
      </c>
      <c r="WCU55" s="115">
        <f t="shared" ref="WCU55:WDE56" si="2807">WCT55</f>
        <v>0</v>
      </c>
      <c r="WCV55" s="115">
        <f t="shared" si="2807"/>
        <v>0</v>
      </c>
      <c r="WCW55" s="115">
        <f t="shared" si="2807"/>
        <v>0</v>
      </c>
      <c r="WCX55" s="115">
        <f t="shared" si="2807"/>
        <v>0</v>
      </c>
      <c r="WCY55" s="115">
        <f t="shared" si="2807"/>
        <v>0</v>
      </c>
      <c r="WCZ55" s="115">
        <f t="shared" si="2807"/>
        <v>0</v>
      </c>
      <c r="WDA55" s="115">
        <f t="shared" si="2807"/>
        <v>0</v>
      </c>
      <c r="WDB55" s="115">
        <f t="shared" si="2807"/>
        <v>0</v>
      </c>
      <c r="WDC55" s="115">
        <f t="shared" si="2807"/>
        <v>0</v>
      </c>
      <c r="WDD55" s="115">
        <f t="shared" si="2807"/>
        <v>0</v>
      </c>
      <c r="WDE55" s="115">
        <f t="shared" si="2807"/>
        <v>0</v>
      </c>
      <c r="WDF55" s="95">
        <f t="shared" ref="WDF55:WDF56" si="2808">SUM(WCT55:WDE55)</f>
        <v>0</v>
      </c>
      <c r="WDG55" s="106" t="s">
        <v>848</v>
      </c>
      <c r="WDH55" s="105">
        <v>9491.7000000000007</v>
      </c>
      <c r="WDI55" s="90">
        <f t="shared" ref="WDI55:WDI56" si="2809">SUM(WDH55/12)</f>
        <v>790.97500000000002</v>
      </c>
      <c r="WDJ55" s="115">
        <v>0</v>
      </c>
      <c r="WDK55" s="115">
        <f t="shared" ref="WDK55:WDU56" si="2810">WDJ55</f>
        <v>0</v>
      </c>
      <c r="WDL55" s="115">
        <f t="shared" si="2810"/>
        <v>0</v>
      </c>
      <c r="WDM55" s="115">
        <f t="shared" si="2810"/>
        <v>0</v>
      </c>
      <c r="WDN55" s="115">
        <f t="shared" si="2810"/>
        <v>0</v>
      </c>
      <c r="WDO55" s="115">
        <f t="shared" si="2810"/>
        <v>0</v>
      </c>
      <c r="WDP55" s="115">
        <f t="shared" si="2810"/>
        <v>0</v>
      </c>
      <c r="WDQ55" s="115">
        <f t="shared" si="2810"/>
        <v>0</v>
      </c>
      <c r="WDR55" s="115">
        <f t="shared" si="2810"/>
        <v>0</v>
      </c>
      <c r="WDS55" s="115">
        <f t="shared" si="2810"/>
        <v>0</v>
      </c>
      <c r="WDT55" s="115">
        <f t="shared" si="2810"/>
        <v>0</v>
      </c>
      <c r="WDU55" s="115">
        <f t="shared" si="2810"/>
        <v>0</v>
      </c>
      <c r="WDV55" s="95">
        <f t="shared" ref="WDV55:WDV56" si="2811">SUM(WDJ55:WDU55)</f>
        <v>0</v>
      </c>
      <c r="WDW55" s="106" t="s">
        <v>848</v>
      </c>
      <c r="WDX55" s="105">
        <v>9491.7000000000007</v>
      </c>
      <c r="WDY55" s="90">
        <f t="shared" ref="WDY55:WDY56" si="2812">SUM(WDX55/12)</f>
        <v>790.97500000000002</v>
      </c>
      <c r="WDZ55" s="115">
        <v>0</v>
      </c>
      <c r="WEA55" s="115">
        <f t="shared" ref="WEA55:WEK56" si="2813">WDZ55</f>
        <v>0</v>
      </c>
      <c r="WEB55" s="115">
        <f t="shared" si="2813"/>
        <v>0</v>
      </c>
      <c r="WEC55" s="115">
        <f t="shared" si="2813"/>
        <v>0</v>
      </c>
      <c r="WED55" s="115">
        <f t="shared" si="2813"/>
        <v>0</v>
      </c>
      <c r="WEE55" s="115">
        <f t="shared" si="2813"/>
        <v>0</v>
      </c>
      <c r="WEF55" s="115">
        <f t="shared" si="2813"/>
        <v>0</v>
      </c>
      <c r="WEG55" s="115">
        <f t="shared" si="2813"/>
        <v>0</v>
      </c>
      <c r="WEH55" s="115">
        <f t="shared" si="2813"/>
        <v>0</v>
      </c>
      <c r="WEI55" s="115">
        <f t="shared" si="2813"/>
        <v>0</v>
      </c>
      <c r="WEJ55" s="115">
        <f t="shared" si="2813"/>
        <v>0</v>
      </c>
      <c r="WEK55" s="115">
        <f t="shared" si="2813"/>
        <v>0</v>
      </c>
      <c r="WEL55" s="95">
        <f t="shared" ref="WEL55:WEL56" si="2814">SUM(WDZ55:WEK55)</f>
        <v>0</v>
      </c>
      <c r="WEM55" s="106" t="s">
        <v>848</v>
      </c>
      <c r="WEN55" s="105">
        <v>9491.7000000000007</v>
      </c>
      <c r="WEO55" s="90">
        <f t="shared" ref="WEO55:WEO56" si="2815">SUM(WEN55/12)</f>
        <v>790.97500000000002</v>
      </c>
      <c r="WEP55" s="115">
        <v>0</v>
      </c>
      <c r="WEQ55" s="115">
        <f t="shared" ref="WEQ55:WFA56" si="2816">WEP55</f>
        <v>0</v>
      </c>
      <c r="WER55" s="115">
        <f t="shared" si="2816"/>
        <v>0</v>
      </c>
      <c r="WES55" s="115">
        <f t="shared" si="2816"/>
        <v>0</v>
      </c>
      <c r="WET55" s="115">
        <f t="shared" si="2816"/>
        <v>0</v>
      </c>
      <c r="WEU55" s="115">
        <f t="shared" si="2816"/>
        <v>0</v>
      </c>
      <c r="WEV55" s="115">
        <f t="shared" si="2816"/>
        <v>0</v>
      </c>
      <c r="WEW55" s="115">
        <f t="shared" si="2816"/>
        <v>0</v>
      </c>
      <c r="WEX55" s="115">
        <f t="shared" si="2816"/>
        <v>0</v>
      </c>
      <c r="WEY55" s="115">
        <f t="shared" si="2816"/>
        <v>0</v>
      </c>
      <c r="WEZ55" s="115">
        <f t="shared" si="2816"/>
        <v>0</v>
      </c>
      <c r="WFA55" s="115">
        <f t="shared" si="2816"/>
        <v>0</v>
      </c>
      <c r="WFB55" s="95">
        <f t="shared" ref="WFB55:WFB56" si="2817">SUM(WEP55:WFA55)</f>
        <v>0</v>
      </c>
      <c r="WFC55" s="106" t="s">
        <v>848</v>
      </c>
      <c r="WFD55" s="105">
        <v>9491.7000000000007</v>
      </c>
      <c r="WFE55" s="90">
        <f t="shared" ref="WFE55:WFE56" si="2818">SUM(WFD55/12)</f>
        <v>790.97500000000002</v>
      </c>
      <c r="WFF55" s="115">
        <v>0</v>
      </c>
      <c r="WFG55" s="115">
        <f t="shared" ref="WFG55:WFQ56" si="2819">WFF55</f>
        <v>0</v>
      </c>
      <c r="WFH55" s="115">
        <f t="shared" si="2819"/>
        <v>0</v>
      </c>
      <c r="WFI55" s="115">
        <f t="shared" si="2819"/>
        <v>0</v>
      </c>
      <c r="WFJ55" s="115">
        <f t="shared" si="2819"/>
        <v>0</v>
      </c>
      <c r="WFK55" s="115">
        <f t="shared" si="2819"/>
        <v>0</v>
      </c>
      <c r="WFL55" s="115">
        <f t="shared" si="2819"/>
        <v>0</v>
      </c>
      <c r="WFM55" s="115">
        <f t="shared" si="2819"/>
        <v>0</v>
      </c>
      <c r="WFN55" s="115">
        <f t="shared" si="2819"/>
        <v>0</v>
      </c>
      <c r="WFO55" s="115">
        <f t="shared" si="2819"/>
        <v>0</v>
      </c>
      <c r="WFP55" s="115">
        <f t="shared" si="2819"/>
        <v>0</v>
      </c>
      <c r="WFQ55" s="115">
        <f t="shared" si="2819"/>
        <v>0</v>
      </c>
      <c r="WFR55" s="95">
        <f t="shared" ref="WFR55:WFR56" si="2820">SUM(WFF55:WFQ55)</f>
        <v>0</v>
      </c>
      <c r="WFS55" s="106" t="s">
        <v>848</v>
      </c>
      <c r="WFT55" s="105">
        <v>9491.7000000000007</v>
      </c>
      <c r="WFU55" s="90">
        <f t="shared" ref="WFU55:WFU56" si="2821">SUM(WFT55/12)</f>
        <v>790.97500000000002</v>
      </c>
      <c r="WFV55" s="115">
        <v>0</v>
      </c>
      <c r="WFW55" s="115">
        <f t="shared" ref="WFW55:WGG56" si="2822">WFV55</f>
        <v>0</v>
      </c>
      <c r="WFX55" s="115">
        <f t="shared" si="2822"/>
        <v>0</v>
      </c>
      <c r="WFY55" s="115">
        <f t="shared" si="2822"/>
        <v>0</v>
      </c>
      <c r="WFZ55" s="115">
        <f t="shared" si="2822"/>
        <v>0</v>
      </c>
      <c r="WGA55" s="115">
        <f t="shared" si="2822"/>
        <v>0</v>
      </c>
      <c r="WGB55" s="115">
        <f t="shared" si="2822"/>
        <v>0</v>
      </c>
      <c r="WGC55" s="115">
        <f t="shared" si="2822"/>
        <v>0</v>
      </c>
      <c r="WGD55" s="115">
        <f t="shared" si="2822"/>
        <v>0</v>
      </c>
      <c r="WGE55" s="115">
        <f t="shared" si="2822"/>
        <v>0</v>
      </c>
      <c r="WGF55" s="115">
        <f t="shared" si="2822"/>
        <v>0</v>
      </c>
      <c r="WGG55" s="115">
        <f t="shared" si="2822"/>
        <v>0</v>
      </c>
      <c r="WGH55" s="95">
        <f t="shared" ref="WGH55:WGH56" si="2823">SUM(WFV55:WGG55)</f>
        <v>0</v>
      </c>
      <c r="WGI55" s="106" t="s">
        <v>848</v>
      </c>
      <c r="WGJ55" s="105">
        <v>9491.7000000000007</v>
      </c>
      <c r="WGK55" s="90">
        <f t="shared" ref="WGK55:WGK56" si="2824">SUM(WGJ55/12)</f>
        <v>790.97500000000002</v>
      </c>
      <c r="WGL55" s="115">
        <v>0</v>
      </c>
      <c r="WGM55" s="115">
        <f t="shared" ref="WGM55:WGW56" si="2825">WGL55</f>
        <v>0</v>
      </c>
      <c r="WGN55" s="115">
        <f t="shared" si="2825"/>
        <v>0</v>
      </c>
      <c r="WGO55" s="115">
        <f t="shared" si="2825"/>
        <v>0</v>
      </c>
      <c r="WGP55" s="115">
        <f t="shared" si="2825"/>
        <v>0</v>
      </c>
      <c r="WGQ55" s="115">
        <f t="shared" si="2825"/>
        <v>0</v>
      </c>
      <c r="WGR55" s="115">
        <f t="shared" si="2825"/>
        <v>0</v>
      </c>
      <c r="WGS55" s="115">
        <f t="shared" si="2825"/>
        <v>0</v>
      </c>
      <c r="WGT55" s="115">
        <f t="shared" si="2825"/>
        <v>0</v>
      </c>
      <c r="WGU55" s="115">
        <f t="shared" si="2825"/>
        <v>0</v>
      </c>
      <c r="WGV55" s="115">
        <f t="shared" si="2825"/>
        <v>0</v>
      </c>
      <c r="WGW55" s="115">
        <f t="shared" si="2825"/>
        <v>0</v>
      </c>
      <c r="WGX55" s="95">
        <f t="shared" ref="WGX55:WGX56" si="2826">SUM(WGL55:WGW55)</f>
        <v>0</v>
      </c>
      <c r="WGY55" s="106" t="s">
        <v>848</v>
      </c>
      <c r="WGZ55" s="105">
        <v>9491.7000000000007</v>
      </c>
      <c r="WHA55" s="90">
        <f t="shared" ref="WHA55:WHA56" si="2827">SUM(WGZ55/12)</f>
        <v>790.97500000000002</v>
      </c>
      <c r="WHB55" s="115">
        <v>0</v>
      </c>
      <c r="WHC55" s="115">
        <f t="shared" ref="WHC55:WHM56" si="2828">WHB55</f>
        <v>0</v>
      </c>
      <c r="WHD55" s="115">
        <f t="shared" si="2828"/>
        <v>0</v>
      </c>
      <c r="WHE55" s="115">
        <f t="shared" si="2828"/>
        <v>0</v>
      </c>
      <c r="WHF55" s="115">
        <f t="shared" si="2828"/>
        <v>0</v>
      </c>
      <c r="WHG55" s="115">
        <f t="shared" si="2828"/>
        <v>0</v>
      </c>
      <c r="WHH55" s="115">
        <f t="shared" si="2828"/>
        <v>0</v>
      </c>
      <c r="WHI55" s="115">
        <f t="shared" si="2828"/>
        <v>0</v>
      </c>
      <c r="WHJ55" s="115">
        <f t="shared" si="2828"/>
        <v>0</v>
      </c>
      <c r="WHK55" s="115">
        <f t="shared" si="2828"/>
        <v>0</v>
      </c>
      <c r="WHL55" s="115">
        <f t="shared" si="2828"/>
        <v>0</v>
      </c>
      <c r="WHM55" s="115">
        <f t="shared" si="2828"/>
        <v>0</v>
      </c>
      <c r="WHN55" s="95">
        <f t="shared" ref="WHN55:WHN56" si="2829">SUM(WHB55:WHM55)</f>
        <v>0</v>
      </c>
      <c r="WHO55" s="106" t="s">
        <v>848</v>
      </c>
      <c r="WHP55" s="105">
        <v>9491.7000000000007</v>
      </c>
      <c r="WHQ55" s="90">
        <f t="shared" ref="WHQ55:WHQ56" si="2830">SUM(WHP55/12)</f>
        <v>790.97500000000002</v>
      </c>
      <c r="WHR55" s="115">
        <v>0</v>
      </c>
      <c r="WHS55" s="115">
        <f t="shared" ref="WHS55:WIC56" si="2831">WHR55</f>
        <v>0</v>
      </c>
      <c r="WHT55" s="115">
        <f t="shared" si="2831"/>
        <v>0</v>
      </c>
      <c r="WHU55" s="115">
        <f t="shared" si="2831"/>
        <v>0</v>
      </c>
      <c r="WHV55" s="115">
        <f t="shared" si="2831"/>
        <v>0</v>
      </c>
      <c r="WHW55" s="115">
        <f t="shared" si="2831"/>
        <v>0</v>
      </c>
      <c r="WHX55" s="115">
        <f t="shared" si="2831"/>
        <v>0</v>
      </c>
      <c r="WHY55" s="115">
        <f t="shared" si="2831"/>
        <v>0</v>
      </c>
      <c r="WHZ55" s="115">
        <f t="shared" si="2831"/>
        <v>0</v>
      </c>
      <c r="WIA55" s="115">
        <f t="shared" si="2831"/>
        <v>0</v>
      </c>
      <c r="WIB55" s="115">
        <f t="shared" si="2831"/>
        <v>0</v>
      </c>
      <c r="WIC55" s="115">
        <f t="shared" si="2831"/>
        <v>0</v>
      </c>
      <c r="WID55" s="95">
        <f t="shared" ref="WID55:WID56" si="2832">SUM(WHR55:WIC55)</f>
        <v>0</v>
      </c>
      <c r="WIE55" s="106" t="s">
        <v>848</v>
      </c>
      <c r="WIF55" s="105">
        <v>9491.7000000000007</v>
      </c>
      <c r="WIG55" s="90">
        <f t="shared" ref="WIG55:WIG56" si="2833">SUM(WIF55/12)</f>
        <v>790.97500000000002</v>
      </c>
      <c r="WIH55" s="115">
        <v>0</v>
      </c>
      <c r="WII55" s="115">
        <f t="shared" ref="WII55:WIS56" si="2834">WIH55</f>
        <v>0</v>
      </c>
      <c r="WIJ55" s="115">
        <f t="shared" si="2834"/>
        <v>0</v>
      </c>
      <c r="WIK55" s="115">
        <f t="shared" si="2834"/>
        <v>0</v>
      </c>
      <c r="WIL55" s="115">
        <f t="shared" si="2834"/>
        <v>0</v>
      </c>
      <c r="WIM55" s="115">
        <f t="shared" si="2834"/>
        <v>0</v>
      </c>
      <c r="WIN55" s="115">
        <f t="shared" si="2834"/>
        <v>0</v>
      </c>
      <c r="WIO55" s="115">
        <f t="shared" si="2834"/>
        <v>0</v>
      </c>
      <c r="WIP55" s="115">
        <f t="shared" si="2834"/>
        <v>0</v>
      </c>
      <c r="WIQ55" s="115">
        <f t="shared" si="2834"/>
        <v>0</v>
      </c>
      <c r="WIR55" s="115">
        <f t="shared" si="2834"/>
        <v>0</v>
      </c>
      <c r="WIS55" s="115">
        <f t="shared" si="2834"/>
        <v>0</v>
      </c>
      <c r="WIT55" s="95">
        <f t="shared" ref="WIT55:WIT56" si="2835">SUM(WIH55:WIS55)</f>
        <v>0</v>
      </c>
      <c r="WIU55" s="106" t="s">
        <v>848</v>
      </c>
      <c r="WIV55" s="105">
        <v>9491.7000000000007</v>
      </c>
      <c r="WIW55" s="90">
        <f t="shared" ref="WIW55:WIW56" si="2836">SUM(WIV55/12)</f>
        <v>790.97500000000002</v>
      </c>
      <c r="WIX55" s="115">
        <v>0</v>
      </c>
      <c r="WIY55" s="115">
        <f t="shared" ref="WIY55:WJI56" si="2837">WIX55</f>
        <v>0</v>
      </c>
      <c r="WIZ55" s="115">
        <f t="shared" si="2837"/>
        <v>0</v>
      </c>
      <c r="WJA55" s="115">
        <f t="shared" si="2837"/>
        <v>0</v>
      </c>
      <c r="WJB55" s="115">
        <f t="shared" si="2837"/>
        <v>0</v>
      </c>
      <c r="WJC55" s="115">
        <f t="shared" si="2837"/>
        <v>0</v>
      </c>
      <c r="WJD55" s="115">
        <f t="shared" si="2837"/>
        <v>0</v>
      </c>
      <c r="WJE55" s="115">
        <f t="shared" si="2837"/>
        <v>0</v>
      </c>
      <c r="WJF55" s="115">
        <f t="shared" si="2837"/>
        <v>0</v>
      </c>
      <c r="WJG55" s="115">
        <f t="shared" si="2837"/>
        <v>0</v>
      </c>
      <c r="WJH55" s="115">
        <f t="shared" si="2837"/>
        <v>0</v>
      </c>
      <c r="WJI55" s="115">
        <f t="shared" si="2837"/>
        <v>0</v>
      </c>
      <c r="WJJ55" s="95">
        <f t="shared" ref="WJJ55:WJJ56" si="2838">SUM(WIX55:WJI55)</f>
        <v>0</v>
      </c>
      <c r="WJK55" s="106" t="s">
        <v>848</v>
      </c>
      <c r="WJL55" s="105">
        <v>9491.7000000000007</v>
      </c>
      <c r="WJM55" s="90">
        <f t="shared" ref="WJM55:WJM56" si="2839">SUM(WJL55/12)</f>
        <v>790.97500000000002</v>
      </c>
      <c r="WJN55" s="115">
        <v>0</v>
      </c>
      <c r="WJO55" s="115">
        <f t="shared" ref="WJO55:WJY56" si="2840">WJN55</f>
        <v>0</v>
      </c>
      <c r="WJP55" s="115">
        <f t="shared" si="2840"/>
        <v>0</v>
      </c>
      <c r="WJQ55" s="115">
        <f t="shared" si="2840"/>
        <v>0</v>
      </c>
      <c r="WJR55" s="115">
        <f t="shared" si="2840"/>
        <v>0</v>
      </c>
      <c r="WJS55" s="115">
        <f t="shared" si="2840"/>
        <v>0</v>
      </c>
      <c r="WJT55" s="115">
        <f t="shared" si="2840"/>
        <v>0</v>
      </c>
      <c r="WJU55" s="115">
        <f t="shared" si="2840"/>
        <v>0</v>
      </c>
      <c r="WJV55" s="115">
        <f t="shared" si="2840"/>
        <v>0</v>
      </c>
      <c r="WJW55" s="115">
        <f t="shared" si="2840"/>
        <v>0</v>
      </c>
      <c r="WJX55" s="115">
        <f t="shared" si="2840"/>
        <v>0</v>
      </c>
      <c r="WJY55" s="115">
        <f t="shared" si="2840"/>
        <v>0</v>
      </c>
      <c r="WJZ55" s="95">
        <f t="shared" ref="WJZ55:WJZ56" si="2841">SUM(WJN55:WJY55)</f>
        <v>0</v>
      </c>
      <c r="WKA55" s="106" t="s">
        <v>848</v>
      </c>
      <c r="WKB55" s="105">
        <v>9491.7000000000007</v>
      </c>
      <c r="WKC55" s="90">
        <f t="shared" ref="WKC55:WKC56" si="2842">SUM(WKB55/12)</f>
        <v>790.97500000000002</v>
      </c>
      <c r="WKD55" s="115">
        <v>0</v>
      </c>
      <c r="WKE55" s="115">
        <f t="shared" ref="WKE55:WKO56" si="2843">WKD55</f>
        <v>0</v>
      </c>
      <c r="WKF55" s="115">
        <f t="shared" si="2843"/>
        <v>0</v>
      </c>
      <c r="WKG55" s="115">
        <f t="shared" si="2843"/>
        <v>0</v>
      </c>
      <c r="WKH55" s="115">
        <f t="shared" si="2843"/>
        <v>0</v>
      </c>
      <c r="WKI55" s="115">
        <f t="shared" si="2843"/>
        <v>0</v>
      </c>
      <c r="WKJ55" s="115">
        <f t="shared" si="2843"/>
        <v>0</v>
      </c>
      <c r="WKK55" s="115">
        <f t="shared" si="2843"/>
        <v>0</v>
      </c>
      <c r="WKL55" s="115">
        <f t="shared" si="2843"/>
        <v>0</v>
      </c>
      <c r="WKM55" s="115">
        <f t="shared" si="2843"/>
        <v>0</v>
      </c>
      <c r="WKN55" s="115">
        <f t="shared" si="2843"/>
        <v>0</v>
      </c>
      <c r="WKO55" s="115">
        <f t="shared" si="2843"/>
        <v>0</v>
      </c>
      <c r="WKP55" s="95">
        <f t="shared" ref="WKP55:WKP56" si="2844">SUM(WKD55:WKO55)</f>
        <v>0</v>
      </c>
      <c r="WKQ55" s="106" t="s">
        <v>848</v>
      </c>
      <c r="WKR55" s="105">
        <v>9491.7000000000007</v>
      </c>
      <c r="WKS55" s="90">
        <f t="shared" ref="WKS55:WKS56" si="2845">SUM(WKR55/12)</f>
        <v>790.97500000000002</v>
      </c>
      <c r="WKT55" s="115">
        <v>0</v>
      </c>
      <c r="WKU55" s="115">
        <f t="shared" ref="WKU55:WLE56" si="2846">WKT55</f>
        <v>0</v>
      </c>
      <c r="WKV55" s="115">
        <f t="shared" si="2846"/>
        <v>0</v>
      </c>
      <c r="WKW55" s="115">
        <f t="shared" si="2846"/>
        <v>0</v>
      </c>
      <c r="WKX55" s="115">
        <f t="shared" si="2846"/>
        <v>0</v>
      </c>
      <c r="WKY55" s="115">
        <f t="shared" si="2846"/>
        <v>0</v>
      </c>
      <c r="WKZ55" s="115">
        <f t="shared" si="2846"/>
        <v>0</v>
      </c>
      <c r="WLA55" s="115">
        <f t="shared" si="2846"/>
        <v>0</v>
      </c>
      <c r="WLB55" s="115">
        <f t="shared" si="2846"/>
        <v>0</v>
      </c>
      <c r="WLC55" s="115">
        <f t="shared" si="2846"/>
        <v>0</v>
      </c>
      <c r="WLD55" s="115">
        <f t="shared" si="2846"/>
        <v>0</v>
      </c>
      <c r="WLE55" s="115">
        <f t="shared" si="2846"/>
        <v>0</v>
      </c>
      <c r="WLF55" s="95">
        <f t="shared" ref="WLF55:WLF56" si="2847">SUM(WKT55:WLE55)</f>
        <v>0</v>
      </c>
      <c r="WLG55" s="106" t="s">
        <v>848</v>
      </c>
      <c r="WLH55" s="105">
        <v>9491.7000000000007</v>
      </c>
      <c r="WLI55" s="90">
        <f t="shared" ref="WLI55:WLI56" si="2848">SUM(WLH55/12)</f>
        <v>790.97500000000002</v>
      </c>
      <c r="WLJ55" s="115">
        <v>0</v>
      </c>
      <c r="WLK55" s="115">
        <f t="shared" ref="WLK55:WLU56" si="2849">WLJ55</f>
        <v>0</v>
      </c>
      <c r="WLL55" s="115">
        <f t="shared" si="2849"/>
        <v>0</v>
      </c>
      <c r="WLM55" s="115">
        <f t="shared" si="2849"/>
        <v>0</v>
      </c>
      <c r="WLN55" s="115">
        <f t="shared" si="2849"/>
        <v>0</v>
      </c>
      <c r="WLO55" s="115">
        <f t="shared" si="2849"/>
        <v>0</v>
      </c>
      <c r="WLP55" s="115">
        <f t="shared" si="2849"/>
        <v>0</v>
      </c>
      <c r="WLQ55" s="115">
        <f t="shared" si="2849"/>
        <v>0</v>
      </c>
      <c r="WLR55" s="115">
        <f t="shared" si="2849"/>
        <v>0</v>
      </c>
      <c r="WLS55" s="115">
        <f t="shared" si="2849"/>
        <v>0</v>
      </c>
      <c r="WLT55" s="115">
        <f t="shared" si="2849"/>
        <v>0</v>
      </c>
      <c r="WLU55" s="115">
        <f t="shared" si="2849"/>
        <v>0</v>
      </c>
      <c r="WLV55" s="95">
        <f t="shared" ref="WLV55:WLV56" si="2850">SUM(WLJ55:WLU55)</f>
        <v>0</v>
      </c>
      <c r="WLW55" s="106" t="s">
        <v>848</v>
      </c>
      <c r="WLX55" s="105">
        <v>9491.7000000000007</v>
      </c>
      <c r="WLY55" s="90">
        <f t="shared" ref="WLY55:WLY56" si="2851">SUM(WLX55/12)</f>
        <v>790.97500000000002</v>
      </c>
      <c r="WLZ55" s="115">
        <v>0</v>
      </c>
      <c r="WMA55" s="115">
        <f t="shared" ref="WMA55:WMK56" si="2852">WLZ55</f>
        <v>0</v>
      </c>
      <c r="WMB55" s="115">
        <f t="shared" si="2852"/>
        <v>0</v>
      </c>
      <c r="WMC55" s="115">
        <f t="shared" si="2852"/>
        <v>0</v>
      </c>
      <c r="WMD55" s="115">
        <f t="shared" si="2852"/>
        <v>0</v>
      </c>
      <c r="WME55" s="115">
        <f t="shared" si="2852"/>
        <v>0</v>
      </c>
      <c r="WMF55" s="115">
        <f t="shared" si="2852"/>
        <v>0</v>
      </c>
      <c r="WMG55" s="115">
        <f t="shared" si="2852"/>
        <v>0</v>
      </c>
      <c r="WMH55" s="115">
        <f t="shared" si="2852"/>
        <v>0</v>
      </c>
      <c r="WMI55" s="115">
        <f t="shared" si="2852"/>
        <v>0</v>
      </c>
      <c r="WMJ55" s="115">
        <f t="shared" si="2852"/>
        <v>0</v>
      </c>
      <c r="WMK55" s="115">
        <f t="shared" si="2852"/>
        <v>0</v>
      </c>
      <c r="WML55" s="95">
        <f t="shared" ref="WML55:WML56" si="2853">SUM(WLZ55:WMK55)</f>
        <v>0</v>
      </c>
      <c r="WMM55" s="106" t="s">
        <v>848</v>
      </c>
      <c r="WMN55" s="105">
        <v>9491.7000000000007</v>
      </c>
      <c r="WMO55" s="90">
        <f t="shared" ref="WMO55:WMO56" si="2854">SUM(WMN55/12)</f>
        <v>790.97500000000002</v>
      </c>
      <c r="WMP55" s="115">
        <v>0</v>
      </c>
      <c r="WMQ55" s="115">
        <f t="shared" ref="WMQ55:WNA56" si="2855">WMP55</f>
        <v>0</v>
      </c>
      <c r="WMR55" s="115">
        <f t="shared" si="2855"/>
        <v>0</v>
      </c>
      <c r="WMS55" s="115">
        <f t="shared" si="2855"/>
        <v>0</v>
      </c>
      <c r="WMT55" s="115">
        <f t="shared" si="2855"/>
        <v>0</v>
      </c>
      <c r="WMU55" s="115">
        <f t="shared" si="2855"/>
        <v>0</v>
      </c>
      <c r="WMV55" s="115">
        <f t="shared" si="2855"/>
        <v>0</v>
      </c>
      <c r="WMW55" s="115">
        <f t="shared" si="2855"/>
        <v>0</v>
      </c>
      <c r="WMX55" s="115">
        <f t="shared" si="2855"/>
        <v>0</v>
      </c>
      <c r="WMY55" s="115">
        <f t="shared" si="2855"/>
        <v>0</v>
      </c>
      <c r="WMZ55" s="115">
        <f t="shared" si="2855"/>
        <v>0</v>
      </c>
      <c r="WNA55" s="115">
        <f t="shared" si="2855"/>
        <v>0</v>
      </c>
      <c r="WNB55" s="95">
        <f t="shared" ref="WNB55:WNB56" si="2856">SUM(WMP55:WNA55)</f>
        <v>0</v>
      </c>
      <c r="WNC55" s="106" t="s">
        <v>848</v>
      </c>
      <c r="WND55" s="105">
        <v>9491.7000000000007</v>
      </c>
      <c r="WNE55" s="90">
        <f t="shared" ref="WNE55:WNE56" si="2857">SUM(WND55/12)</f>
        <v>790.97500000000002</v>
      </c>
      <c r="WNF55" s="115">
        <v>0</v>
      </c>
      <c r="WNG55" s="115">
        <f t="shared" ref="WNG55:WNQ56" si="2858">WNF55</f>
        <v>0</v>
      </c>
      <c r="WNH55" s="115">
        <f t="shared" si="2858"/>
        <v>0</v>
      </c>
      <c r="WNI55" s="115">
        <f t="shared" si="2858"/>
        <v>0</v>
      </c>
      <c r="WNJ55" s="115">
        <f t="shared" si="2858"/>
        <v>0</v>
      </c>
      <c r="WNK55" s="115">
        <f t="shared" si="2858"/>
        <v>0</v>
      </c>
      <c r="WNL55" s="115">
        <f t="shared" si="2858"/>
        <v>0</v>
      </c>
      <c r="WNM55" s="115">
        <f t="shared" si="2858"/>
        <v>0</v>
      </c>
      <c r="WNN55" s="115">
        <f t="shared" si="2858"/>
        <v>0</v>
      </c>
      <c r="WNO55" s="115">
        <f t="shared" si="2858"/>
        <v>0</v>
      </c>
      <c r="WNP55" s="115">
        <f t="shared" si="2858"/>
        <v>0</v>
      </c>
      <c r="WNQ55" s="115">
        <f t="shared" si="2858"/>
        <v>0</v>
      </c>
      <c r="WNR55" s="95">
        <f t="shared" ref="WNR55:WNR56" si="2859">SUM(WNF55:WNQ55)</f>
        <v>0</v>
      </c>
      <c r="WNS55" s="106" t="s">
        <v>848</v>
      </c>
      <c r="WNT55" s="105">
        <v>9491.7000000000007</v>
      </c>
      <c r="WNU55" s="90">
        <f t="shared" ref="WNU55:WNU56" si="2860">SUM(WNT55/12)</f>
        <v>790.97500000000002</v>
      </c>
      <c r="WNV55" s="115">
        <v>0</v>
      </c>
      <c r="WNW55" s="115">
        <f t="shared" ref="WNW55:WOG56" si="2861">WNV55</f>
        <v>0</v>
      </c>
      <c r="WNX55" s="115">
        <f t="shared" si="2861"/>
        <v>0</v>
      </c>
      <c r="WNY55" s="115">
        <f t="shared" si="2861"/>
        <v>0</v>
      </c>
      <c r="WNZ55" s="115">
        <f t="shared" si="2861"/>
        <v>0</v>
      </c>
      <c r="WOA55" s="115">
        <f t="shared" si="2861"/>
        <v>0</v>
      </c>
      <c r="WOB55" s="115">
        <f t="shared" si="2861"/>
        <v>0</v>
      </c>
      <c r="WOC55" s="115">
        <f t="shared" si="2861"/>
        <v>0</v>
      </c>
      <c r="WOD55" s="115">
        <f t="shared" si="2861"/>
        <v>0</v>
      </c>
      <c r="WOE55" s="115">
        <f t="shared" si="2861"/>
        <v>0</v>
      </c>
      <c r="WOF55" s="115">
        <f t="shared" si="2861"/>
        <v>0</v>
      </c>
      <c r="WOG55" s="115">
        <f t="shared" si="2861"/>
        <v>0</v>
      </c>
      <c r="WOH55" s="95">
        <f t="shared" ref="WOH55:WOH56" si="2862">SUM(WNV55:WOG55)</f>
        <v>0</v>
      </c>
      <c r="WOI55" s="106" t="s">
        <v>848</v>
      </c>
      <c r="WOJ55" s="105">
        <v>9491.7000000000007</v>
      </c>
      <c r="WOK55" s="90">
        <f t="shared" ref="WOK55:WOK56" si="2863">SUM(WOJ55/12)</f>
        <v>790.97500000000002</v>
      </c>
      <c r="WOL55" s="115">
        <v>0</v>
      </c>
      <c r="WOM55" s="115">
        <f t="shared" ref="WOM55:WOW56" si="2864">WOL55</f>
        <v>0</v>
      </c>
      <c r="WON55" s="115">
        <f t="shared" si="2864"/>
        <v>0</v>
      </c>
      <c r="WOO55" s="115">
        <f t="shared" si="2864"/>
        <v>0</v>
      </c>
      <c r="WOP55" s="115">
        <f t="shared" si="2864"/>
        <v>0</v>
      </c>
      <c r="WOQ55" s="115">
        <f t="shared" si="2864"/>
        <v>0</v>
      </c>
      <c r="WOR55" s="115">
        <f t="shared" si="2864"/>
        <v>0</v>
      </c>
      <c r="WOS55" s="115">
        <f t="shared" si="2864"/>
        <v>0</v>
      </c>
      <c r="WOT55" s="115">
        <f t="shared" si="2864"/>
        <v>0</v>
      </c>
      <c r="WOU55" s="115">
        <f t="shared" si="2864"/>
        <v>0</v>
      </c>
      <c r="WOV55" s="115">
        <f t="shared" si="2864"/>
        <v>0</v>
      </c>
      <c r="WOW55" s="115">
        <f t="shared" si="2864"/>
        <v>0</v>
      </c>
      <c r="WOX55" s="95">
        <f t="shared" ref="WOX55:WOX56" si="2865">SUM(WOL55:WOW55)</f>
        <v>0</v>
      </c>
      <c r="WOY55" s="106" t="s">
        <v>848</v>
      </c>
      <c r="WOZ55" s="105">
        <v>9491.7000000000007</v>
      </c>
      <c r="WPA55" s="90">
        <f t="shared" ref="WPA55:WPA56" si="2866">SUM(WOZ55/12)</f>
        <v>790.97500000000002</v>
      </c>
      <c r="WPB55" s="115">
        <v>0</v>
      </c>
      <c r="WPC55" s="115">
        <f t="shared" ref="WPC55:WPM56" si="2867">WPB55</f>
        <v>0</v>
      </c>
      <c r="WPD55" s="115">
        <f t="shared" si="2867"/>
        <v>0</v>
      </c>
      <c r="WPE55" s="115">
        <f t="shared" si="2867"/>
        <v>0</v>
      </c>
      <c r="WPF55" s="115">
        <f t="shared" si="2867"/>
        <v>0</v>
      </c>
      <c r="WPG55" s="115">
        <f t="shared" si="2867"/>
        <v>0</v>
      </c>
      <c r="WPH55" s="115">
        <f t="shared" si="2867"/>
        <v>0</v>
      </c>
      <c r="WPI55" s="115">
        <f t="shared" si="2867"/>
        <v>0</v>
      </c>
      <c r="WPJ55" s="115">
        <f t="shared" si="2867"/>
        <v>0</v>
      </c>
      <c r="WPK55" s="115">
        <f t="shared" si="2867"/>
        <v>0</v>
      </c>
      <c r="WPL55" s="115">
        <f t="shared" si="2867"/>
        <v>0</v>
      </c>
      <c r="WPM55" s="115">
        <f t="shared" si="2867"/>
        <v>0</v>
      </c>
      <c r="WPN55" s="95">
        <f t="shared" ref="WPN55:WPN56" si="2868">SUM(WPB55:WPM55)</f>
        <v>0</v>
      </c>
      <c r="WPO55" s="106" t="s">
        <v>848</v>
      </c>
      <c r="WPP55" s="105">
        <v>9491.7000000000007</v>
      </c>
      <c r="WPQ55" s="90">
        <f t="shared" ref="WPQ55:WPQ56" si="2869">SUM(WPP55/12)</f>
        <v>790.97500000000002</v>
      </c>
      <c r="WPR55" s="115">
        <v>0</v>
      </c>
      <c r="WPS55" s="115">
        <f t="shared" ref="WPS55:WQC56" si="2870">WPR55</f>
        <v>0</v>
      </c>
      <c r="WPT55" s="115">
        <f t="shared" si="2870"/>
        <v>0</v>
      </c>
      <c r="WPU55" s="115">
        <f t="shared" si="2870"/>
        <v>0</v>
      </c>
      <c r="WPV55" s="115">
        <f t="shared" si="2870"/>
        <v>0</v>
      </c>
      <c r="WPW55" s="115">
        <f t="shared" si="2870"/>
        <v>0</v>
      </c>
      <c r="WPX55" s="115">
        <f t="shared" si="2870"/>
        <v>0</v>
      </c>
      <c r="WPY55" s="115">
        <f t="shared" si="2870"/>
        <v>0</v>
      </c>
      <c r="WPZ55" s="115">
        <f t="shared" si="2870"/>
        <v>0</v>
      </c>
      <c r="WQA55" s="115">
        <f t="shared" si="2870"/>
        <v>0</v>
      </c>
      <c r="WQB55" s="115">
        <f t="shared" si="2870"/>
        <v>0</v>
      </c>
      <c r="WQC55" s="115">
        <f t="shared" si="2870"/>
        <v>0</v>
      </c>
      <c r="WQD55" s="95">
        <f t="shared" ref="WQD55:WQD56" si="2871">SUM(WPR55:WQC55)</f>
        <v>0</v>
      </c>
      <c r="WQE55" s="106" t="s">
        <v>848</v>
      </c>
      <c r="WQF55" s="105">
        <v>9491.7000000000007</v>
      </c>
      <c r="WQG55" s="90">
        <f t="shared" ref="WQG55:WQG56" si="2872">SUM(WQF55/12)</f>
        <v>790.97500000000002</v>
      </c>
      <c r="WQH55" s="115">
        <v>0</v>
      </c>
      <c r="WQI55" s="115">
        <f t="shared" ref="WQI55:WQS56" si="2873">WQH55</f>
        <v>0</v>
      </c>
      <c r="WQJ55" s="115">
        <f t="shared" si="2873"/>
        <v>0</v>
      </c>
      <c r="WQK55" s="115">
        <f t="shared" si="2873"/>
        <v>0</v>
      </c>
      <c r="WQL55" s="115">
        <f t="shared" si="2873"/>
        <v>0</v>
      </c>
      <c r="WQM55" s="115">
        <f t="shared" si="2873"/>
        <v>0</v>
      </c>
      <c r="WQN55" s="115">
        <f t="shared" si="2873"/>
        <v>0</v>
      </c>
      <c r="WQO55" s="115">
        <f t="shared" si="2873"/>
        <v>0</v>
      </c>
      <c r="WQP55" s="115">
        <f t="shared" si="2873"/>
        <v>0</v>
      </c>
      <c r="WQQ55" s="115">
        <f t="shared" si="2873"/>
        <v>0</v>
      </c>
      <c r="WQR55" s="115">
        <f t="shared" si="2873"/>
        <v>0</v>
      </c>
      <c r="WQS55" s="115">
        <f t="shared" si="2873"/>
        <v>0</v>
      </c>
      <c r="WQT55" s="95">
        <f t="shared" ref="WQT55:WQT56" si="2874">SUM(WQH55:WQS55)</f>
        <v>0</v>
      </c>
      <c r="WQU55" s="106" t="s">
        <v>848</v>
      </c>
      <c r="WQV55" s="105">
        <v>9491.7000000000007</v>
      </c>
      <c r="WQW55" s="90">
        <f t="shared" ref="WQW55:WQW56" si="2875">SUM(WQV55/12)</f>
        <v>790.97500000000002</v>
      </c>
      <c r="WQX55" s="115">
        <v>0</v>
      </c>
      <c r="WQY55" s="115">
        <f t="shared" ref="WQY55:WRI56" si="2876">WQX55</f>
        <v>0</v>
      </c>
      <c r="WQZ55" s="115">
        <f t="shared" si="2876"/>
        <v>0</v>
      </c>
      <c r="WRA55" s="115">
        <f t="shared" si="2876"/>
        <v>0</v>
      </c>
      <c r="WRB55" s="115">
        <f t="shared" si="2876"/>
        <v>0</v>
      </c>
      <c r="WRC55" s="115">
        <f t="shared" si="2876"/>
        <v>0</v>
      </c>
      <c r="WRD55" s="115">
        <f t="shared" si="2876"/>
        <v>0</v>
      </c>
      <c r="WRE55" s="115">
        <f t="shared" si="2876"/>
        <v>0</v>
      </c>
      <c r="WRF55" s="115">
        <f t="shared" si="2876"/>
        <v>0</v>
      </c>
      <c r="WRG55" s="115">
        <f t="shared" si="2876"/>
        <v>0</v>
      </c>
      <c r="WRH55" s="115">
        <f t="shared" si="2876"/>
        <v>0</v>
      </c>
      <c r="WRI55" s="115">
        <f t="shared" si="2876"/>
        <v>0</v>
      </c>
      <c r="WRJ55" s="95">
        <f t="shared" ref="WRJ55:WRJ56" si="2877">SUM(WQX55:WRI55)</f>
        <v>0</v>
      </c>
      <c r="WRK55" s="106" t="s">
        <v>848</v>
      </c>
      <c r="WRL55" s="105">
        <v>9491.7000000000007</v>
      </c>
      <c r="WRM55" s="90">
        <f t="shared" ref="WRM55:WRM56" si="2878">SUM(WRL55/12)</f>
        <v>790.97500000000002</v>
      </c>
      <c r="WRN55" s="115">
        <v>0</v>
      </c>
      <c r="WRO55" s="115">
        <f t="shared" ref="WRO55:WRY56" si="2879">WRN55</f>
        <v>0</v>
      </c>
      <c r="WRP55" s="115">
        <f t="shared" si="2879"/>
        <v>0</v>
      </c>
      <c r="WRQ55" s="115">
        <f t="shared" si="2879"/>
        <v>0</v>
      </c>
      <c r="WRR55" s="115">
        <f t="shared" si="2879"/>
        <v>0</v>
      </c>
      <c r="WRS55" s="115">
        <f t="shared" si="2879"/>
        <v>0</v>
      </c>
      <c r="WRT55" s="115">
        <f t="shared" si="2879"/>
        <v>0</v>
      </c>
      <c r="WRU55" s="115">
        <f t="shared" si="2879"/>
        <v>0</v>
      </c>
      <c r="WRV55" s="115">
        <f t="shared" si="2879"/>
        <v>0</v>
      </c>
      <c r="WRW55" s="115">
        <f t="shared" si="2879"/>
        <v>0</v>
      </c>
      <c r="WRX55" s="115">
        <f t="shared" si="2879"/>
        <v>0</v>
      </c>
      <c r="WRY55" s="115">
        <f t="shared" si="2879"/>
        <v>0</v>
      </c>
      <c r="WRZ55" s="95">
        <f t="shared" ref="WRZ55:WRZ56" si="2880">SUM(WRN55:WRY55)</f>
        <v>0</v>
      </c>
      <c r="WSA55" s="106" t="s">
        <v>848</v>
      </c>
      <c r="WSB55" s="105">
        <v>9491.7000000000007</v>
      </c>
      <c r="WSC55" s="90">
        <f t="shared" ref="WSC55:WSC56" si="2881">SUM(WSB55/12)</f>
        <v>790.97500000000002</v>
      </c>
      <c r="WSD55" s="115">
        <v>0</v>
      </c>
      <c r="WSE55" s="115">
        <f t="shared" ref="WSE55:WSO56" si="2882">WSD55</f>
        <v>0</v>
      </c>
      <c r="WSF55" s="115">
        <f t="shared" si="2882"/>
        <v>0</v>
      </c>
      <c r="WSG55" s="115">
        <f t="shared" si="2882"/>
        <v>0</v>
      </c>
      <c r="WSH55" s="115">
        <f t="shared" si="2882"/>
        <v>0</v>
      </c>
      <c r="WSI55" s="115">
        <f t="shared" si="2882"/>
        <v>0</v>
      </c>
      <c r="WSJ55" s="115">
        <f t="shared" si="2882"/>
        <v>0</v>
      </c>
      <c r="WSK55" s="115">
        <f t="shared" si="2882"/>
        <v>0</v>
      </c>
      <c r="WSL55" s="115">
        <f t="shared" si="2882"/>
        <v>0</v>
      </c>
      <c r="WSM55" s="115">
        <f t="shared" si="2882"/>
        <v>0</v>
      </c>
      <c r="WSN55" s="115">
        <f t="shared" si="2882"/>
        <v>0</v>
      </c>
      <c r="WSO55" s="115">
        <f t="shared" si="2882"/>
        <v>0</v>
      </c>
      <c r="WSP55" s="95">
        <f t="shared" ref="WSP55:WSP56" si="2883">SUM(WSD55:WSO55)</f>
        <v>0</v>
      </c>
      <c r="WSQ55" s="106" t="s">
        <v>848</v>
      </c>
      <c r="WSR55" s="105">
        <v>9491.7000000000007</v>
      </c>
      <c r="WSS55" s="90">
        <f t="shared" ref="WSS55:WSS56" si="2884">SUM(WSR55/12)</f>
        <v>790.97500000000002</v>
      </c>
      <c r="WST55" s="115">
        <v>0</v>
      </c>
      <c r="WSU55" s="115">
        <f t="shared" ref="WSU55:WTE56" si="2885">WST55</f>
        <v>0</v>
      </c>
      <c r="WSV55" s="115">
        <f t="shared" si="2885"/>
        <v>0</v>
      </c>
      <c r="WSW55" s="115">
        <f t="shared" si="2885"/>
        <v>0</v>
      </c>
      <c r="WSX55" s="115">
        <f t="shared" si="2885"/>
        <v>0</v>
      </c>
      <c r="WSY55" s="115">
        <f t="shared" si="2885"/>
        <v>0</v>
      </c>
      <c r="WSZ55" s="115">
        <f t="shared" si="2885"/>
        <v>0</v>
      </c>
      <c r="WTA55" s="115">
        <f t="shared" si="2885"/>
        <v>0</v>
      </c>
      <c r="WTB55" s="115">
        <f t="shared" si="2885"/>
        <v>0</v>
      </c>
      <c r="WTC55" s="115">
        <f t="shared" si="2885"/>
        <v>0</v>
      </c>
      <c r="WTD55" s="115">
        <f t="shared" si="2885"/>
        <v>0</v>
      </c>
      <c r="WTE55" s="115">
        <f t="shared" si="2885"/>
        <v>0</v>
      </c>
      <c r="WTF55" s="95">
        <f t="shared" ref="WTF55:WTF56" si="2886">SUM(WST55:WTE55)</f>
        <v>0</v>
      </c>
      <c r="WTG55" s="106" t="s">
        <v>848</v>
      </c>
      <c r="WTH55" s="105">
        <v>9491.7000000000007</v>
      </c>
      <c r="WTI55" s="90">
        <f t="shared" ref="WTI55:WTI56" si="2887">SUM(WTH55/12)</f>
        <v>790.97500000000002</v>
      </c>
      <c r="WTJ55" s="115">
        <v>0</v>
      </c>
      <c r="WTK55" s="115">
        <f t="shared" ref="WTK55:WTU56" si="2888">WTJ55</f>
        <v>0</v>
      </c>
      <c r="WTL55" s="115">
        <f t="shared" si="2888"/>
        <v>0</v>
      </c>
      <c r="WTM55" s="115">
        <f t="shared" si="2888"/>
        <v>0</v>
      </c>
      <c r="WTN55" s="115">
        <f t="shared" si="2888"/>
        <v>0</v>
      </c>
      <c r="WTO55" s="115">
        <f t="shared" si="2888"/>
        <v>0</v>
      </c>
      <c r="WTP55" s="115">
        <f t="shared" si="2888"/>
        <v>0</v>
      </c>
      <c r="WTQ55" s="115">
        <f t="shared" si="2888"/>
        <v>0</v>
      </c>
      <c r="WTR55" s="115">
        <f t="shared" si="2888"/>
        <v>0</v>
      </c>
      <c r="WTS55" s="115">
        <f t="shared" si="2888"/>
        <v>0</v>
      </c>
      <c r="WTT55" s="115">
        <f t="shared" si="2888"/>
        <v>0</v>
      </c>
      <c r="WTU55" s="115">
        <f t="shared" si="2888"/>
        <v>0</v>
      </c>
      <c r="WTV55" s="95">
        <f t="shared" ref="WTV55:WTV56" si="2889">SUM(WTJ55:WTU55)</f>
        <v>0</v>
      </c>
      <c r="WTW55" s="106" t="s">
        <v>848</v>
      </c>
      <c r="WTX55" s="105">
        <v>9491.7000000000007</v>
      </c>
      <c r="WTY55" s="90">
        <f t="shared" ref="WTY55:WTY56" si="2890">SUM(WTX55/12)</f>
        <v>790.97500000000002</v>
      </c>
      <c r="WTZ55" s="115">
        <v>0</v>
      </c>
      <c r="WUA55" s="115">
        <f t="shared" ref="WUA55:WUK56" si="2891">WTZ55</f>
        <v>0</v>
      </c>
      <c r="WUB55" s="115">
        <f t="shared" si="2891"/>
        <v>0</v>
      </c>
      <c r="WUC55" s="115">
        <f t="shared" si="2891"/>
        <v>0</v>
      </c>
      <c r="WUD55" s="115">
        <f t="shared" si="2891"/>
        <v>0</v>
      </c>
      <c r="WUE55" s="115">
        <f t="shared" si="2891"/>
        <v>0</v>
      </c>
      <c r="WUF55" s="115">
        <f t="shared" si="2891"/>
        <v>0</v>
      </c>
      <c r="WUG55" s="115">
        <f t="shared" si="2891"/>
        <v>0</v>
      </c>
      <c r="WUH55" s="115">
        <f t="shared" si="2891"/>
        <v>0</v>
      </c>
      <c r="WUI55" s="115">
        <f t="shared" si="2891"/>
        <v>0</v>
      </c>
      <c r="WUJ55" s="115">
        <f t="shared" si="2891"/>
        <v>0</v>
      </c>
      <c r="WUK55" s="115">
        <f t="shared" si="2891"/>
        <v>0</v>
      </c>
      <c r="WUL55" s="95">
        <f t="shared" ref="WUL55:WUL56" si="2892">SUM(WTZ55:WUK55)</f>
        <v>0</v>
      </c>
      <c r="WUM55" s="106" t="s">
        <v>848</v>
      </c>
      <c r="WUN55" s="105">
        <v>9491.7000000000007</v>
      </c>
      <c r="WUO55" s="90">
        <f t="shared" ref="WUO55:WUO56" si="2893">SUM(WUN55/12)</f>
        <v>790.97500000000002</v>
      </c>
      <c r="WUP55" s="115">
        <v>0</v>
      </c>
      <c r="WUQ55" s="115">
        <f t="shared" ref="WUQ55:WVA56" si="2894">WUP55</f>
        <v>0</v>
      </c>
      <c r="WUR55" s="115">
        <f t="shared" si="2894"/>
        <v>0</v>
      </c>
      <c r="WUS55" s="115">
        <f t="shared" si="2894"/>
        <v>0</v>
      </c>
      <c r="WUT55" s="115">
        <f t="shared" si="2894"/>
        <v>0</v>
      </c>
      <c r="WUU55" s="115">
        <f t="shared" si="2894"/>
        <v>0</v>
      </c>
      <c r="WUV55" s="115">
        <f t="shared" si="2894"/>
        <v>0</v>
      </c>
      <c r="WUW55" s="115">
        <f t="shared" si="2894"/>
        <v>0</v>
      </c>
      <c r="WUX55" s="115">
        <f t="shared" si="2894"/>
        <v>0</v>
      </c>
      <c r="WUY55" s="115">
        <f t="shared" si="2894"/>
        <v>0</v>
      </c>
      <c r="WUZ55" s="115">
        <f t="shared" si="2894"/>
        <v>0</v>
      </c>
      <c r="WVA55" s="115">
        <f t="shared" si="2894"/>
        <v>0</v>
      </c>
      <c r="WVB55" s="95">
        <f t="shared" ref="WVB55:WVB56" si="2895">SUM(WUP55:WVA55)</f>
        <v>0</v>
      </c>
      <c r="WVC55" s="106" t="s">
        <v>848</v>
      </c>
      <c r="WVD55" s="105">
        <v>9491.7000000000007</v>
      </c>
      <c r="WVE55" s="90">
        <f t="shared" ref="WVE55:WVE56" si="2896">SUM(WVD55/12)</f>
        <v>790.97500000000002</v>
      </c>
      <c r="WVF55" s="115">
        <v>0</v>
      </c>
      <c r="WVG55" s="115">
        <f t="shared" ref="WVG55:WVQ56" si="2897">WVF55</f>
        <v>0</v>
      </c>
      <c r="WVH55" s="115">
        <f t="shared" si="2897"/>
        <v>0</v>
      </c>
      <c r="WVI55" s="115">
        <f t="shared" si="2897"/>
        <v>0</v>
      </c>
      <c r="WVJ55" s="115">
        <f t="shared" si="2897"/>
        <v>0</v>
      </c>
      <c r="WVK55" s="115">
        <f t="shared" si="2897"/>
        <v>0</v>
      </c>
      <c r="WVL55" s="115">
        <f t="shared" si="2897"/>
        <v>0</v>
      </c>
      <c r="WVM55" s="115">
        <f t="shared" si="2897"/>
        <v>0</v>
      </c>
      <c r="WVN55" s="115">
        <f t="shared" si="2897"/>
        <v>0</v>
      </c>
      <c r="WVO55" s="115">
        <f t="shared" si="2897"/>
        <v>0</v>
      </c>
      <c r="WVP55" s="115">
        <f t="shared" si="2897"/>
        <v>0</v>
      </c>
      <c r="WVQ55" s="115">
        <f t="shared" si="2897"/>
        <v>0</v>
      </c>
      <c r="WVR55" s="95">
        <f t="shared" ref="WVR55:WVR56" si="2898">SUM(WVF55:WVQ55)</f>
        <v>0</v>
      </c>
      <c r="WVS55" s="106" t="s">
        <v>848</v>
      </c>
      <c r="WVT55" s="105">
        <v>9491.7000000000007</v>
      </c>
      <c r="WVU55" s="90">
        <f t="shared" ref="WVU55:WVU56" si="2899">SUM(WVT55/12)</f>
        <v>790.97500000000002</v>
      </c>
      <c r="WVV55" s="115">
        <v>0</v>
      </c>
      <c r="WVW55" s="115">
        <f t="shared" ref="WVW55:WWG56" si="2900">WVV55</f>
        <v>0</v>
      </c>
      <c r="WVX55" s="115">
        <f t="shared" si="2900"/>
        <v>0</v>
      </c>
      <c r="WVY55" s="115">
        <f t="shared" si="2900"/>
        <v>0</v>
      </c>
      <c r="WVZ55" s="115">
        <f t="shared" si="2900"/>
        <v>0</v>
      </c>
      <c r="WWA55" s="115">
        <f t="shared" si="2900"/>
        <v>0</v>
      </c>
      <c r="WWB55" s="115">
        <f t="shared" si="2900"/>
        <v>0</v>
      </c>
      <c r="WWC55" s="115">
        <f t="shared" si="2900"/>
        <v>0</v>
      </c>
      <c r="WWD55" s="115">
        <f t="shared" si="2900"/>
        <v>0</v>
      </c>
      <c r="WWE55" s="115">
        <f t="shared" si="2900"/>
        <v>0</v>
      </c>
      <c r="WWF55" s="115">
        <f t="shared" si="2900"/>
        <v>0</v>
      </c>
      <c r="WWG55" s="115">
        <f t="shared" si="2900"/>
        <v>0</v>
      </c>
      <c r="WWH55" s="95">
        <f t="shared" ref="WWH55:WWH56" si="2901">SUM(WVV55:WWG55)</f>
        <v>0</v>
      </c>
      <c r="WWI55" s="106" t="s">
        <v>848</v>
      </c>
      <c r="WWJ55" s="105">
        <v>9491.7000000000007</v>
      </c>
      <c r="WWK55" s="90">
        <f t="shared" ref="WWK55:WWK56" si="2902">SUM(WWJ55/12)</f>
        <v>790.97500000000002</v>
      </c>
      <c r="WWL55" s="115">
        <v>0</v>
      </c>
      <c r="WWM55" s="115">
        <f t="shared" ref="WWM55:WWW56" si="2903">WWL55</f>
        <v>0</v>
      </c>
      <c r="WWN55" s="115">
        <f t="shared" si="2903"/>
        <v>0</v>
      </c>
      <c r="WWO55" s="115">
        <f t="shared" si="2903"/>
        <v>0</v>
      </c>
      <c r="WWP55" s="115">
        <f t="shared" si="2903"/>
        <v>0</v>
      </c>
      <c r="WWQ55" s="115">
        <f t="shared" si="2903"/>
        <v>0</v>
      </c>
      <c r="WWR55" s="115">
        <f t="shared" si="2903"/>
        <v>0</v>
      </c>
      <c r="WWS55" s="115">
        <f t="shared" si="2903"/>
        <v>0</v>
      </c>
      <c r="WWT55" s="115">
        <f t="shared" si="2903"/>
        <v>0</v>
      </c>
      <c r="WWU55" s="115">
        <f t="shared" si="2903"/>
        <v>0</v>
      </c>
      <c r="WWV55" s="115">
        <f t="shared" si="2903"/>
        <v>0</v>
      </c>
      <c r="WWW55" s="115">
        <f t="shared" si="2903"/>
        <v>0</v>
      </c>
      <c r="WWX55" s="95">
        <f t="shared" ref="WWX55:WWX56" si="2904">SUM(WWL55:WWW55)</f>
        <v>0</v>
      </c>
      <c r="WWY55" s="106" t="s">
        <v>848</v>
      </c>
      <c r="WWZ55" s="105">
        <v>9491.7000000000007</v>
      </c>
      <c r="WXA55" s="90">
        <f t="shared" ref="WXA55:WXA56" si="2905">SUM(WWZ55/12)</f>
        <v>790.97500000000002</v>
      </c>
      <c r="WXB55" s="115">
        <v>0</v>
      </c>
      <c r="WXC55" s="115">
        <f t="shared" ref="WXC55:WXM56" si="2906">WXB55</f>
        <v>0</v>
      </c>
      <c r="WXD55" s="115">
        <f t="shared" si="2906"/>
        <v>0</v>
      </c>
      <c r="WXE55" s="115">
        <f t="shared" si="2906"/>
        <v>0</v>
      </c>
      <c r="WXF55" s="115">
        <f t="shared" si="2906"/>
        <v>0</v>
      </c>
      <c r="WXG55" s="115">
        <f t="shared" si="2906"/>
        <v>0</v>
      </c>
      <c r="WXH55" s="115">
        <f t="shared" si="2906"/>
        <v>0</v>
      </c>
      <c r="WXI55" s="115">
        <f t="shared" si="2906"/>
        <v>0</v>
      </c>
      <c r="WXJ55" s="115">
        <f t="shared" si="2906"/>
        <v>0</v>
      </c>
      <c r="WXK55" s="115">
        <f t="shared" si="2906"/>
        <v>0</v>
      </c>
      <c r="WXL55" s="115">
        <f t="shared" si="2906"/>
        <v>0</v>
      </c>
      <c r="WXM55" s="115">
        <f t="shared" si="2906"/>
        <v>0</v>
      </c>
      <c r="WXN55" s="95">
        <f t="shared" ref="WXN55:WXN56" si="2907">SUM(WXB55:WXM55)</f>
        <v>0</v>
      </c>
      <c r="WXO55" s="106" t="s">
        <v>848</v>
      </c>
      <c r="WXP55" s="105">
        <v>9491.7000000000007</v>
      </c>
      <c r="WXQ55" s="90">
        <f t="shared" ref="WXQ55:WXQ56" si="2908">SUM(WXP55/12)</f>
        <v>790.97500000000002</v>
      </c>
      <c r="WXR55" s="115">
        <v>0</v>
      </c>
      <c r="WXS55" s="115">
        <f t="shared" ref="WXS55:WYC56" si="2909">WXR55</f>
        <v>0</v>
      </c>
      <c r="WXT55" s="115">
        <f t="shared" si="2909"/>
        <v>0</v>
      </c>
      <c r="WXU55" s="115">
        <f t="shared" si="2909"/>
        <v>0</v>
      </c>
      <c r="WXV55" s="115">
        <f t="shared" si="2909"/>
        <v>0</v>
      </c>
      <c r="WXW55" s="115">
        <f t="shared" si="2909"/>
        <v>0</v>
      </c>
      <c r="WXX55" s="115">
        <f t="shared" si="2909"/>
        <v>0</v>
      </c>
      <c r="WXY55" s="115">
        <f t="shared" si="2909"/>
        <v>0</v>
      </c>
      <c r="WXZ55" s="115">
        <f t="shared" si="2909"/>
        <v>0</v>
      </c>
      <c r="WYA55" s="115">
        <f t="shared" si="2909"/>
        <v>0</v>
      </c>
      <c r="WYB55" s="115">
        <f t="shared" si="2909"/>
        <v>0</v>
      </c>
      <c r="WYC55" s="115">
        <f t="shared" si="2909"/>
        <v>0</v>
      </c>
      <c r="WYD55" s="95">
        <f t="shared" ref="WYD55:WYD56" si="2910">SUM(WXR55:WYC55)</f>
        <v>0</v>
      </c>
      <c r="WYE55" s="106" t="s">
        <v>848</v>
      </c>
      <c r="WYF55" s="105">
        <v>9491.7000000000007</v>
      </c>
      <c r="WYG55" s="90">
        <f t="shared" ref="WYG55:WYG56" si="2911">SUM(WYF55/12)</f>
        <v>790.97500000000002</v>
      </c>
      <c r="WYH55" s="115">
        <v>0</v>
      </c>
      <c r="WYI55" s="115">
        <f t="shared" ref="WYI55:WYS56" si="2912">WYH55</f>
        <v>0</v>
      </c>
      <c r="WYJ55" s="115">
        <f t="shared" si="2912"/>
        <v>0</v>
      </c>
      <c r="WYK55" s="115">
        <f t="shared" si="2912"/>
        <v>0</v>
      </c>
      <c r="WYL55" s="115">
        <f t="shared" si="2912"/>
        <v>0</v>
      </c>
      <c r="WYM55" s="115">
        <f t="shared" si="2912"/>
        <v>0</v>
      </c>
      <c r="WYN55" s="115">
        <f t="shared" si="2912"/>
        <v>0</v>
      </c>
      <c r="WYO55" s="115">
        <f t="shared" si="2912"/>
        <v>0</v>
      </c>
      <c r="WYP55" s="115">
        <f t="shared" si="2912"/>
        <v>0</v>
      </c>
      <c r="WYQ55" s="115">
        <f t="shared" si="2912"/>
        <v>0</v>
      </c>
      <c r="WYR55" s="115">
        <f t="shared" si="2912"/>
        <v>0</v>
      </c>
      <c r="WYS55" s="115">
        <f t="shared" si="2912"/>
        <v>0</v>
      </c>
      <c r="WYT55" s="95">
        <f t="shared" ref="WYT55:WYT56" si="2913">SUM(WYH55:WYS55)</f>
        <v>0</v>
      </c>
      <c r="WYU55" s="106" t="s">
        <v>848</v>
      </c>
      <c r="WYV55" s="105">
        <v>9491.7000000000007</v>
      </c>
      <c r="WYW55" s="90">
        <f t="shared" ref="WYW55:WYW56" si="2914">SUM(WYV55/12)</f>
        <v>790.97500000000002</v>
      </c>
      <c r="WYX55" s="115">
        <v>0</v>
      </c>
      <c r="WYY55" s="115">
        <f t="shared" ref="WYY55:WZI56" si="2915">WYX55</f>
        <v>0</v>
      </c>
      <c r="WYZ55" s="115">
        <f t="shared" si="2915"/>
        <v>0</v>
      </c>
      <c r="WZA55" s="115">
        <f t="shared" si="2915"/>
        <v>0</v>
      </c>
      <c r="WZB55" s="115">
        <f t="shared" si="2915"/>
        <v>0</v>
      </c>
      <c r="WZC55" s="115">
        <f t="shared" si="2915"/>
        <v>0</v>
      </c>
      <c r="WZD55" s="115">
        <f t="shared" si="2915"/>
        <v>0</v>
      </c>
      <c r="WZE55" s="115">
        <f t="shared" si="2915"/>
        <v>0</v>
      </c>
      <c r="WZF55" s="115">
        <f t="shared" si="2915"/>
        <v>0</v>
      </c>
      <c r="WZG55" s="115">
        <f t="shared" si="2915"/>
        <v>0</v>
      </c>
      <c r="WZH55" s="115">
        <f t="shared" si="2915"/>
        <v>0</v>
      </c>
      <c r="WZI55" s="115">
        <f t="shared" si="2915"/>
        <v>0</v>
      </c>
      <c r="WZJ55" s="95">
        <f t="shared" ref="WZJ55:WZJ56" si="2916">SUM(WYX55:WZI55)</f>
        <v>0</v>
      </c>
      <c r="WZK55" s="106" t="s">
        <v>848</v>
      </c>
      <c r="WZL55" s="105">
        <v>9491.7000000000007</v>
      </c>
      <c r="WZM55" s="90">
        <f t="shared" ref="WZM55:WZM56" si="2917">SUM(WZL55/12)</f>
        <v>790.97500000000002</v>
      </c>
      <c r="WZN55" s="115">
        <v>0</v>
      </c>
      <c r="WZO55" s="115">
        <f t="shared" ref="WZO55:WZY56" si="2918">WZN55</f>
        <v>0</v>
      </c>
      <c r="WZP55" s="115">
        <f t="shared" si="2918"/>
        <v>0</v>
      </c>
      <c r="WZQ55" s="115">
        <f t="shared" si="2918"/>
        <v>0</v>
      </c>
      <c r="WZR55" s="115">
        <f t="shared" si="2918"/>
        <v>0</v>
      </c>
      <c r="WZS55" s="115">
        <f t="shared" si="2918"/>
        <v>0</v>
      </c>
      <c r="WZT55" s="115">
        <f t="shared" si="2918"/>
        <v>0</v>
      </c>
      <c r="WZU55" s="115">
        <f t="shared" si="2918"/>
        <v>0</v>
      </c>
      <c r="WZV55" s="115">
        <f t="shared" si="2918"/>
        <v>0</v>
      </c>
      <c r="WZW55" s="115">
        <f t="shared" si="2918"/>
        <v>0</v>
      </c>
      <c r="WZX55" s="115">
        <f t="shared" si="2918"/>
        <v>0</v>
      </c>
      <c r="WZY55" s="115">
        <f t="shared" si="2918"/>
        <v>0</v>
      </c>
      <c r="WZZ55" s="95">
        <f t="shared" ref="WZZ55:WZZ56" si="2919">SUM(WZN55:WZY55)</f>
        <v>0</v>
      </c>
      <c r="XAA55" s="106" t="s">
        <v>848</v>
      </c>
      <c r="XAB55" s="105">
        <v>9491.7000000000007</v>
      </c>
      <c r="XAC55" s="90">
        <f t="shared" ref="XAC55:XAC56" si="2920">SUM(XAB55/12)</f>
        <v>790.97500000000002</v>
      </c>
      <c r="XAD55" s="115">
        <v>0</v>
      </c>
      <c r="XAE55" s="115">
        <f t="shared" ref="XAE55:XAO56" si="2921">XAD55</f>
        <v>0</v>
      </c>
      <c r="XAF55" s="115">
        <f t="shared" si="2921"/>
        <v>0</v>
      </c>
      <c r="XAG55" s="115">
        <f t="shared" si="2921"/>
        <v>0</v>
      </c>
      <c r="XAH55" s="115">
        <f t="shared" si="2921"/>
        <v>0</v>
      </c>
      <c r="XAI55" s="115">
        <f t="shared" si="2921"/>
        <v>0</v>
      </c>
      <c r="XAJ55" s="115">
        <f t="shared" si="2921"/>
        <v>0</v>
      </c>
      <c r="XAK55" s="115">
        <f t="shared" si="2921"/>
        <v>0</v>
      </c>
      <c r="XAL55" s="115">
        <f t="shared" si="2921"/>
        <v>0</v>
      </c>
      <c r="XAM55" s="115">
        <f t="shared" si="2921"/>
        <v>0</v>
      </c>
      <c r="XAN55" s="115">
        <f t="shared" si="2921"/>
        <v>0</v>
      </c>
      <c r="XAO55" s="115">
        <f t="shared" si="2921"/>
        <v>0</v>
      </c>
      <c r="XAP55" s="95">
        <f t="shared" ref="XAP55:XAP56" si="2922">SUM(XAD55:XAO55)</f>
        <v>0</v>
      </c>
      <c r="XAQ55" s="106" t="s">
        <v>848</v>
      </c>
      <c r="XAR55" s="105">
        <v>9491.7000000000007</v>
      </c>
      <c r="XAS55" s="90">
        <f t="shared" ref="XAS55:XAS56" si="2923">SUM(XAR55/12)</f>
        <v>790.97500000000002</v>
      </c>
      <c r="XAT55" s="115">
        <v>0</v>
      </c>
      <c r="XAU55" s="115">
        <f t="shared" ref="XAU55:XBE56" si="2924">XAT55</f>
        <v>0</v>
      </c>
      <c r="XAV55" s="115">
        <f t="shared" si="2924"/>
        <v>0</v>
      </c>
      <c r="XAW55" s="115">
        <f t="shared" si="2924"/>
        <v>0</v>
      </c>
      <c r="XAX55" s="115">
        <f t="shared" si="2924"/>
        <v>0</v>
      </c>
      <c r="XAY55" s="115">
        <f t="shared" si="2924"/>
        <v>0</v>
      </c>
      <c r="XAZ55" s="115">
        <f t="shared" si="2924"/>
        <v>0</v>
      </c>
      <c r="XBA55" s="115">
        <f t="shared" si="2924"/>
        <v>0</v>
      </c>
      <c r="XBB55" s="115">
        <f t="shared" si="2924"/>
        <v>0</v>
      </c>
      <c r="XBC55" s="115">
        <f t="shared" si="2924"/>
        <v>0</v>
      </c>
      <c r="XBD55" s="115">
        <f t="shared" si="2924"/>
        <v>0</v>
      </c>
      <c r="XBE55" s="115">
        <f t="shared" si="2924"/>
        <v>0</v>
      </c>
      <c r="XBF55" s="95">
        <f t="shared" ref="XBF55:XBF56" si="2925">SUM(XAT55:XBE55)</f>
        <v>0</v>
      </c>
      <c r="XBG55" s="106" t="s">
        <v>848</v>
      </c>
      <c r="XBH55" s="105">
        <v>9491.7000000000007</v>
      </c>
      <c r="XBI55" s="90">
        <f t="shared" ref="XBI55:XBI56" si="2926">SUM(XBH55/12)</f>
        <v>790.97500000000002</v>
      </c>
      <c r="XBJ55" s="115">
        <v>0</v>
      </c>
      <c r="XBK55" s="115">
        <f t="shared" ref="XBK55:XBU56" si="2927">XBJ55</f>
        <v>0</v>
      </c>
      <c r="XBL55" s="115">
        <f t="shared" si="2927"/>
        <v>0</v>
      </c>
      <c r="XBM55" s="115">
        <f t="shared" si="2927"/>
        <v>0</v>
      </c>
      <c r="XBN55" s="115">
        <f t="shared" si="2927"/>
        <v>0</v>
      </c>
      <c r="XBO55" s="115">
        <f t="shared" si="2927"/>
        <v>0</v>
      </c>
      <c r="XBP55" s="115">
        <f t="shared" si="2927"/>
        <v>0</v>
      </c>
      <c r="XBQ55" s="115">
        <f t="shared" si="2927"/>
        <v>0</v>
      </c>
      <c r="XBR55" s="115">
        <f t="shared" si="2927"/>
        <v>0</v>
      </c>
      <c r="XBS55" s="115">
        <f t="shared" si="2927"/>
        <v>0</v>
      </c>
      <c r="XBT55" s="115">
        <f t="shared" si="2927"/>
        <v>0</v>
      </c>
      <c r="XBU55" s="115">
        <f t="shared" si="2927"/>
        <v>0</v>
      </c>
      <c r="XBV55" s="95">
        <f t="shared" ref="XBV55:XBV56" si="2928">SUM(XBJ55:XBU55)</f>
        <v>0</v>
      </c>
    </row>
    <row r="56" spans="1:16298" x14ac:dyDescent="0.25">
      <c r="A56" s="106"/>
      <c r="B56" s="105"/>
      <c r="C56" s="90">
        <f t="shared" si="32"/>
        <v>0</v>
      </c>
      <c r="D56" s="115">
        <f t="shared" ref="D56" si="2929">C56</f>
        <v>0</v>
      </c>
      <c r="E56" s="115">
        <f t="shared" si="33"/>
        <v>0</v>
      </c>
      <c r="F56" s="115">
        <f t="shared" si="33"/>
        <v>0</v>
      </c>
      <c r="G56" s="115">
        <f t="shared" si="33"/>
        <v>0</v>
      </c>
      <c r="H56" s="115">
        <f t="shared" si="33"/>
        <v>0</v>
      </c>
      <c r="I56" s="115">
        <f t="shared" si="33"/>
        <v>0</v>
      </c>
      <c r="J56" s="115">
        <f t="shared" si="33"/>
        <v>0</v>
      </c>
      <c r="K56" s="115">
        <f t="shared" si="33"/>
        <v>0</v>
      </c>
      <c r="L56" s="115">
        <f t="shared" si="33"/>
        <v>0</v>
      </c>
      <c r="M56" s="115">
        <f t="shared" si="33"/>
        <v>0</v>
      </c>
      <c r="N56" s="115">
        <f t="shared" si="33"/>
        <v>0</v>
      </c>
      <c r="O56" s="115">
        <f t="shared" si="33"/>
        <v>0</v>
      </c>
      <c r="P56" s="95">
        <f t="shared" si="34"/>
        <v>0</v>
      </c>
      <c r="Q56" s="106"/>
      <c r="R56" s="105"/>
      <c r="S56" s="90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95"/>
      <c r="AG56" s="106"/>
      <c r="AH56" s="105"/>
      <c r="AI56" s="90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95"/>
      <c r="AW56" s="106"/>
      <c r="AX56" s="105"/>
      <c r="AY56" s="90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95"/>
      <c r="BM56" s="106"/>
      <c r="BN56" s="105"/>
      <c r="BO56" s="90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95"/>
      <c r="CC56" s="106"/>
      <c r="CD56" s="105"/>
      <c r="CE56" s="90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95"/>
      <c r="CS56" s="106"/>
      <c r="CT56" s="105"/>
      <c r="CU56" s="90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95"/>
      <c r="DI56" s="106"/>
      <c r="DJ56" s="105"/>
      <c r="DK56" s="90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95"/>
      <c r="DY56" s="106"/>
      <c r="DZ56" s="105"/>
      <c r="EA56" s="90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95"/>
      <c r="EO56" s="106"/>
      <c r="EP56" s="105"/>
      <c r="EQ56" s="90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95"/>
      <c r="FE56" s="106"/>
      <c r="FF56" s="105"/>
      <c r="FG56" s="90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95"/>
      <c r="FU56" s="106"/>
      <c r="FV56" s="105"/>
      <c r="FW56" s="90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95"/>
      <c r="GK56" s="106"/>
      <c r="GL56" s="105"/>
      <c r="GM56" s="90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95"/>
      <c r="HA56" s="106"/>
      <c r="HB56" s="105"/>
      <c r="HC56" s="90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95"/>
      <c r="HQ56" s="106"/>
      <c r="HR56" s="105"/>
      <c r="HS56" s="90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95"/>
      <c r="IG56" s="106"/>
      <c r="IH56" s="105"/>
      <c r="II56" s="90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95"/>
      <c r="IW56" s="106"/>
      <c r="IX56" s="105"/>
      <c r="IY56" s="90"/>
      <c r="IZ56" s="115"/>
      <c r="JA56" s="115"/>
      <c r="JB56" s="115"/>
      <c r="JC56" s="115"/>
      <c r="JD56" s="115"/>
      <c r="JE56" s="115"/>
      <c r="JF56" s="115"/>
      <c r="JG56" s="115"/>
      <c r="JH56" s="115"/>
      <c r="JI56" s="115"/>
      <c r="JJ56" s="115"/>
      <c r="JK56" s="115"/>
      <c r="JL56" s="95"/>
      <c r="JM56" s="106"/>
      <c r="JN56" s="105"/>
      <c r="JO56" s="90"/>
      <c r="JP56" s="115"/>
      <c r="JQ56" s="115"/>
      <c r="JR56" s="115"/>
      <c r="JS56" s="115"/>
      <c r="JT56" s="115"/>
      <c r="JU56" s="115"/>
      <c r="JV56" s="115"/>
      <c r="JW56" s="115"/>
      <c r="JX56" s="115"/>
      <c r="JY56" s="115"/>
      <c r="JZ56" s="115"/>
      <c r="KA56" s="115"/>
      <c r="KB56" s="95"/>
      <c r="KC56" s="106"/>
      <c r="KD56" s="105"/>
      <c r="KE56" s="90"/>
      <c r="KF56" s="115"/>
      <c r="KG56" s="115"/>
      <c r="KH56" s="115"/>
      <c r="KI56" s="115"/>
      <c r="KJ56" s="115"/>
      <c r="KK56" s="115"/>
      <c r="KL56" s="115"/>
      <c r="KM56" s="115"/>
      <c r="KN56" s="115"/>
      <c r="KO56" s="115"/>
      <c r="KP56" s="115"/>
      <c r="KQ56" s="115"/>
      <c r="KR56" s="95"/>
      <c r="KS56" s="106"/>
      <c r="KT56" s="105"/>
      <c r="KU56" s="90"/>
      <c r="KV56" s="115"/>
      <c r="KW56" s="115"/>
      <c r="KX56" s="115"/>
      <c r="KY56" s="115"/>
      <c r="KZ56" s="115"/>
      <c r="LA56" s="115"/>
      <c r="LB56" s="115"/>
      <c r="LC56" s="115"/>
      <c r="LD56" s="115"/>
      <c r="LE56" s="115"/>
      <c r="LF56" s="115"/>
      <c r="LG56" s="115"/>
      <c r="LH56" s="95"/>
      <c r="LI56" s="106"/>
      <c r="LJ56" s="105"/>
      <c r="LK56" s="90"/>
      <c r="LL56" s="115"/>
      <c r="LM56" s="115"/>
      <c r="LN56" s="115"/>
      <c r="LO56" s="115"/>
      <c r="LP56" s="115"/>
      <c r="LQ56" s="115"/>
      <c r="LR56" s="115"/>
      <c r="LS56" s="115"/>
      <c r="LT56" s="115"/>
      <c r="LU56" s="115"/>
      <c r="LV56" s="115"/>
      <c r="LW56" s="115"/>
      <c r="LX56" s="95"/>
      <c r="LY56" s="106"/>
      <c r="LZ56" s="105"/>
      <c r="MA56" s="90"/>
      <c r="MB56" s="115"/>
      <c r="MC56" s="115"/>
      <c r="MD56" s="115"/>
      <c r="ME56" s="115"/>
      <c r="MF56" s="115"/>
      <c r="MG56" s="115"/>
      <c r="MH56" s="115"/>
      <c r="MI56" s="115"/>
      <c r="MJ56" s="115"/>
      <c r="MK56" s="115"/>
      <c r="ML56" s="115"/>
      <c r="MM56" s="115"/>
      <c r="MN56" s="95"/>
      <c r="MO56" s="106"/>
      <c r="MP56" s="105"/>
      <c r="MQ56" s="90"/>
      <c r="MR56" s="115"/>
      <c r="MS56" s="115"/>
      <c r="MT56" s="115"/>
      <c r="MU56" s="115"/>
      <c r="MV56" s="115"/>
      <c r="MW56" s="115"/>
      <c r="MX56" s="115"/>
      <c r="MY56" s="115"/>
      <c r="MZ56" s="115"/>
      <c r="NA56" s="115"/>
      <c r="NB56" s="115"/>
      <c r="NC56" s="115"/>
      <c r="ND56" s="95"/>
      <c r="NE56" s="106"/>
      <c r="NF56" s="105"/>
      <c r="NG56" s="90"/>
      <c r="NH56" s="115"/>
      <c r="NI56" s="115"/>
      <c r="NJ56" s="115"/>
      <c r="NK56" s="115"/>
      <c r="NL56" s="115"/>
      <c r="NM56" s="115"/>
      <c r="NN56" s="115"/>
      <c r="NO56" s="115"/>
      <c r="NP56" s="115"/>
      <c r="NQ56" s="115"/>
      <c r="NR56" s="115"/>
      <c r="NS56" s="115"/>
      <c r="NT56" s="95"/>
      <c r="NU56" s="106"/>
      <c r="NV56" s="105"/>
      <c r="NW56" s="90"/>
      <c r="NX56" s="115"/>
      <c r="NY56" s="115"/>
      <c r="NZ56" s="115"/>
      <c r="OA56" s="115"/>
      <c r="OB56" s="115"/>
      <c r="OC56" s="115"/>
      <c r="OD56" s="115"/>
      <c r="OE56" s="115"/>
      <c r="OF56" s="115"/>
      <c r="OG56" s="115"/>
      <c r="OH56" s="115"/>
      <c r="OI56" s="115"/>
      <c r="OJ56" s="95"/>
      <c r="OK56" s="106"/>
      <c r="OL56" s="105"/>
      <c r="OM56" s="90"/>
      <c r="ON56" s="115"/>
      <c r="OO56" s="115"/>
      <c r="OP56" s="115"/>
      <c r="OQ56" s="115"/>
      <c r="OR56" s="115"/>
      <c r="OS56" s="115"/>
      <c r="OT56" s="115"/>
      <c r="OU56" s="115"/>
      <c r="OV56" s="115"/>
      <c r="OW56" s="115"/>
      <c r="OX56" s="115"/>
      <c r="OY56" s="115"/>
      <c r="OZ56" s="95"/>
      <c r="PA56" s="106"/>
      <c r="PB56" s="105"/>
      <c r="PC56" s="90"/>
      <c r="PD56" s="115"/>
      <c r="PE56" s="115"/>
      <c r="PF56" s="115"/>
      <c r="PG56" s="115"/>
      <c r="PH56" s="115"/>
      <c r="PI56" s="115"/>
      <c r="PJ56" s="115"/>
      <c r="PK56" s="115"/>
      <c r="PL56" s="115"/>
      <c r="PM56" s="115"/>
      <c r="PN56" s="115"/>
      <c r="PO56" s="115"/>
      <c r="PP56" s="95"/>
      <c r="PQ56" s="106"/>
      <c r="PR56" s="105"/>
      <c r="PS56" s="90"/>
      <c r="PT56" s="115"/>
      <c r="PU56" s="115"/>
      <c r="PV56" s="115"/>
      <c r="PW56" s="115"/>
      <c r="PX56" s="115"/>
      <c r="PY56" s="115"/>
      <c r="PZ56" s="115"/>
      <c r="QA56" s="115"/>
      <c r="QB56" s="115"/>
      <c r="QC56" s="115"/>
      <c r="QD56" s="115"/>
      <c r="QE56" s="115"/>
      <c r="QF56" s="95"/>
      <c r="QG56" s="106"/>
      <c r="QH56" s="105"/>
      <c r="QI56" s="90"/>
      <c r="QJ56" s="115"/>
      <c r="QK56" s="115"/>
      <c r="QL56" s="115"/>
      <c r="QM56" s="115"/>
      <c r="QN56" s="115"/>
      <c r="QO56" s="115"/>
      <c r="QP56" s="115"/>
      <c r="QQ56" s="115"/>
      <c r="QR56" s="115"/>
      <c r="QS56" s="115"/>
      <c r="QT56" s="115"/>
      <c r="QU56" s="115"/>
      <c r="QV56" s="95"/>
      <c r="QW56" s="106"/>
      <c r="QX56" s="105"/>
      <c r="QY56" s="90"/>
      <c r="QZ56" s="115"/>
      <c r="RA56" s="115"/>
      <c r="RB56" s="115"/>
      <c r="RC56" s="115"/>
      <c r="RD56" s="115"/>
      <c r="RE56" s="115"/>
      <c r="RF56" s="115"/>
      <c r="RG56" s="115"/>
      <c r="RH56" s="115"/>
      <c r="RI56" s="115"/>
      <c r="RJ56" s="115"/>
      <c r="RK56" s="115"/>
      <c r="RL56" s="95"/>
      <c r="RM56" s="106"/>
      <c r="RN56" s="105"/>
      <c r="RO56" s="90"/>
      <c r="RP56" s="115"/>
      <c r="RQ56" s="115"/>
      <c r="RR56" s="115"/>
      <c r="RS56" s="115"/>
      <c r="RT56" s="115"/>
      <c r="RU56" s="115"/>
      <c r="RV56" s="115"/>
      <c r="RW56" s="115"/>
      <c r="RX56" s="115"/>
      <c r="RY56" s="115"/>
      <c r="RZ56" s="115"/>
      <c r="SA56" s="115"/>
      <c r="SB56" s="95"/>
      <c r="SC56" s="106"/>
      <c r="SD56" s="105"/>
      <c r="SE56" s="90"/>
      <c r="SF56" s="115"/>
      <c r="SG56" s="115"/>
      <c r="SH56" s="115"/>
      <c r="SI56" s="115"/>
      <c r="SJ56" s="115"/>
      <c r="SK56" s="115"/>
      <c r="SL56" s="115"/>
      <c r="SM56" s="115"/>
      <c r="SN56" s="115"/>
      <c r="SO56" s="115"/>
      <c r="SP56" s="115"/>
      <c r="SQ56" s="115"/>
      <c r="SR56" s="95"/>
      <c r="SS56" s="106"/>
      <c r="ST56" s="105"/>
      <c r="SU56" s="90"/>
      <c r="SV56" s="115"/>
      <c r="SW56" s="115"/>
      <c r="SX56" s="115"/>
      <c r="SY56" s="115"/>
      <c r="SZ56" s="115"/>
      <c r="TA56" s="115"/>
      <c r="TB56" s="115"/>
      <c r="TC56" s="115"/>
      <c r="TD56" s="115"/>
      <c r="TE56" s="115"/>
      <c r="TF56" s="115"/>
      <c r="TG56" s="115"/>
      <c r="TH56" s="95"/>
      <c r="TI56" s="106"/>
      <c r="TJ56" s="105"/>
      <c r="TK56" s="90"/>
      <c r="TL56" s="115"/>
      <c r="TM56" s="115"/>
      <c r="TN56" s="115"/>
      <c r="TO56" s="115"/>
      <c r="TP56" s="115"/>
      <c r="TQ56" s="115"/>
      <c r="TR56" s="115"/>
      <c r="TS56" s="115"/>
      <c r="TT56" s="115"/>
      <c r="TU56" s="115"/>
      <c r="TV56" s="115"/>
      <c r="TW56" s="115"/>
      <c r="TX56" s="95"/>
      <c r="TY56" s="106"/>
      <c r="TZ56" s="105"/>
      <c r="UA56" s="90"/>
      <c r="UB56" s="115"/>
      <c r="UC56" s="115"/>
      <c r="UD56" s="115"/>
      <c r="UE56" s="115"/>
      <c r="UF56" s="115"/>
      <c r="UG56" s="115"/>
      <c r="UH56" s="115"/>
      <c r="UI56" s="115"/>
      <c r="UJ56" s="115"/>
      <c r="UK56" s="115"/>
      <c r="UL56" s="115"/>
      <c r="UM56" s="115"/>
      <c r="UN56" s="95"/>
      <c r="UO56" s="106"/>
      <c r="UP56" s="105"/>
      <c r="UQ56" s="90"/>
      <c r="UR56" s="115"/>
      <c r="US56" s="115"/>
      <c r="UT56" s="115"/>
      <c r="UU56" s="115"/>
      <c r="UV56" s="115"/>
      <c r="UW56" s="115"/>
      <c r="UX56" s="115"/>
      <c r="UY56" s="115"/>
      <c r="UZ56" s="115"/>
      <c r="VA56" s="115"/>
      <c r="VB56" s="115"/>
      <c r="VC56" s="115"/>
      <c r="VD56" s="95"/>
      <c r="VE56" s="106"/>
      <c r="VF56" s="105"/>
      <c r="VG56" s="90"/>
      <c r="VH56" s="115"/>
      <c r="VI56" s="115"/>
      <c r="VJ56" s="115"/>
      <c r="VK56" s="115"/>
      <c r="VL56" s="115"/>
      <c r="VM56" s="115"/>
      <c r="VN56" s="115"/>
      <c r="VO56" s="115"/>
      <c r="VP56" s="115"/>
      <c r="VQ56" s="115"/>
      <c r="VR56" s="115"/>
      <c r="VS56" s="115"/>
      <c r="VT56" s="95"/>
      <c r="VU56" s="106"/>
      <c r="VV56" s="105"/>
      <c r="VW56" s="90"/>
      <c r="VX56" s="115"/>
      <c r="VY56" s="115"/>
      <c r="VZ56" s="115"/>
      <c r="WA56" s="115"/>
      <c r="WB56" s="115"/>
      <c r="WC56" s="115"/>
      <c r="WD56" s="115"/>
      <c r="WE56" s="115"/>
      <c r="WF56" s="115"/>
      <c r="WG56" s="115"/>
      <c r="WH56" s="115"/>
      <c r="WI56" s="115"/>
      <c r="WJ56" s="95"/>
      <c r="WK56" s="106"/>
      <c r="WL56" s="105"/>
      <c r="WM56" s="90"/>
      <c r="WN56" s="115"/>
      <c r="WO56" s="115"/>
      <c r="WP56" s="115"/>
      <c r="WQ56" s="115"/>
      <c r="WR56" s="115"/>
      <c r="WS56" s="115"/>
      <c r="WT56" s="115"/>
      <c r="WU56" s="115"/>
      <c r="WV56" s="115"/>
      <c r="WW56" s="115"/>
      <c r="WX56" s="115"/>
      <c r="WY56" s="115"/>
      <c r="WZ56" s="95"/>
      <c r="XA56" s="106"/>
      <c r="XB56" s="105"/>
      <c r="XC56" s="90"/>
      <c r="XD56" s="115"/>
      <c r="XE56" s="115"/>
      <c r="XF56" s="115"/>
      <c r="XG56" s="115"/>
      <c r="XH56" s="115"/>
      <c r="XI56" s="115"/>
      <c r="XJ56" s="115"/>
      <c r="XK56" s="115"/>
      <c r="XL56" s="115"/>
      <c r="XM56" s="115"/>
      <c r="XN56" s="115"/>
      <c r="XO56" s="115"/>
      <c r="XP56" s="95"/>
      <c r="XQ56" s="106"/>
      <c r="XR56" s="105"/>
      <c r="XS56" s="90"/>
      <c r="XT56" s="115"/>
      <c r="XU56" s="115"/>
      <c r="XV56" s="115"/>
      <c r="XW56" s="115"/>
      <c r="XX56" s="115"/>
      <c r="XY56" s="115"/>
      <c r="XZ56" s="115"/>
      <c r="YA56" s="115"/>
      <c r="YB56" s="115"/>
      <c r="YC56" s="115"/>
      <c r="YD56" s="115"/>
      <c r="YE56" s="115"/>
      <c r="YF56" s="95"/>
      <c r="YG56" s="106"/>
      <c r="YH56" s="105"/>
      <c r="YI56" s="90"/>
      <c r="YJ56" s="115"/>
      <c r="YK56" s="115"/>
      <c r="YL56" s="115"/>
      <c r="YM56" s="115"/>
      <c r="YN56" s="115"/>
      <c r="YO56" s="115"/>
      <c r="YP56" s="115"/>
      <c r="YQ56" s="115"/>
      <c r="YR56" s="115"/>
      <c r="YS56" s="115"/>
      <c r="YT56" s="115"/>
      <c r="YU56" s="115"/>
      <c r="YV56" s="95"/>
      <c r="YW56" s="106"/>
      <c r="YX56" s="105"/>
      <c r="YY56" s="90"/>
      <c r="YZ56" s="115"/>
      <c r="ZA56" s="115"/>
      <c r="ZB56" s="115"/>
      <c r="ZC56" s="115"/>
      <c r="ZD56" s="115"/>
      <c r="ZE56" s="115"/>
      <c r="ZF56" s="115"/>
      <c r="ZG56" s="115"/>
      <c r="ZH56" s="115"/>
      <c r="ZI56" s="115"/>
      <c r="ZJ56" s="115"/>
      <c r="ZK56" s="115"/>
      <c r="ZL56" s="95"/>
      <c r="ZM56" s="106"/>
      <c r="ZN56" s="105"/>
      <c r="ZO56" s="90"/>
      <c r="ZP56" s="115"/>
      <c r="ZQ56" s="115"/>
      <c r="ZR56" s="115"/>
      <c r="ZS56" s="115"/>
      <c r="ZT56" s="115"/>
      <c r="ZU56" s="115"/>
      <c r="ZV56" s="115"/>
      <c r="ZW56" s="115"/>
      <c r="ZX56" s="115"/>
      <c r="ZY56" s="115"/>
      <c r="ZZ56" s="115"/>
      <c r="AAA56" s="115"/>
      <c r="AAB56" s="95"/>
      <c r="AAC56" s="106"/>
      <c r="AAD56" s="105"/>
      <c r="AAE56" s="90"/>
      <c r="AAF56" s="115"/>
      <c r="AAG56" s="115"/>
      <c r="AAH56" s="115"/>
      <c r="AAI56" s="115"/>
      <c r="AAJ56" s="115"/>
      <c r="AAK56" s="115"/>
      <c r="AAL56" s="115"/>
      <c r="AAM56" s="115"/>
      <c r="AAN56" s="115"/>
      <c r="AAO56" s="115"/>
      <c r="AAP56" s="115"/>
      <c r="AAQ56" s="115"/>
      <c r="AAR56" s="95"/>
      <c r="AAS56" s="106"/>
      <c r="AAT56" s="105"/>
      <c r="AAU56" s="90"/>
      <c r="AAV56" s="115"/>
      <c r="AAW56" s="115"/>
      <c r="AAX56" s="115"/>
      <c r="AAY56" s="115"/>
      <c r="AAZ56" s="115"/>
      <c r="ABA56" s="115"/>
      <c r="ABB56" s="115"/>
      <c r="ABC56" s="115"/>
      <c r="ABD56" s="115"/>
      <c r="ABE56" s="115"/>
      <c r="ABF56" s="115"/>
      <c r="ABG56" s="115"/>
      <c r="ABH56" s="95"/>
      <c r="ABI56" s="106"/>
      <c r="ABJ56" s="105"/>
      <c r="ABK56" s="90"/>
      <c r="ABL56" s="115"/>
      <c r="ABM56" s="115"/>
      <c r="ABN56" s="115"/>
      <c r="ABO56" s="115"/>
      <c r="ABP56" s="115"/>
      <c r="ABQ56" s="115"/>
      <c r="ABR56" s="115"/>
      <c r="ABS56" s="115"/>
      <c r="ABT56" s="115"/>
      <c r="ABU56" s="115"/>
      <c r="ABV56" s="115"/>
      <c r="ABW56" s="115"/>
      <c r="ABX56" s="95"/>
      <c r="ABY56" s="106"/>
      <c r="ABZ56" s="105"/>
      <c r="ACA56" s="90"/>
      <c r="ACB56" s="115"/>
      <c r="ACC56" s="115"/>
      <c r="ACD56" s="115"/>
      <c r="ACE56" s="115"/>
      <c r="ACF56" s="115"/>
      <c r="ACG56" s="115"/>
      <c r="ACH56" s="115"/>
      <c r="ACI56" s="115"/>
      <c r="ACJ56" s="115"/>
      <c r="ACK56" s="115"/>
      <c r="ACL56" s="115"/>
      <c r="ACM56" s="115"/>
      <c r="ACN56" s="95"/>
      <c r="ACO56" s="106"/>
      <c r="ACP56" s="105"/>
      <c r="ACQ56" s="90"/>
      <c r="ACR56" s="115"/>
      <c r="ACS56" s="115"/>
      <c r="ACT56" s="115"/>
      <c r="ACU56" s="115"/>
      <c r="ACV56" s="115"/>
      <c r="ACW56" s="115"/>
      <c r="ACX56" s="115"/>
      <c r="ACY56" s="115"/>
      <c r="ACZ56" s="115"/>
      <c r="ADA56" s="115"/>
      <c r="ADB56" s="115"/>
      <c r="ADC56" s="115"/>
      <c r="ADD56" s="95"/>
      <c r="ADE56" s="106"/>
      <c r="ADF56" s="105"/>
      <c r="ADG56" s="90"/>
      <c r="ADH56" s="115"/>
      <c r="ADI56" s="115"/>
      <c r="ADJ56" s="115"/>
      <c r="ADK56" s="115"/>
      <c r="ADL56" s="115"/>
      <c r="ADM56" s="115"/>
      <c r="ADN56" s="115"/>
      <c r="ADO56" s="115"/>
      <c r="ADP56" s="115"/>
      <c r="ADQ56" s="115"/>
      <c r="ADR56" s="115"/>
      <c r="ADS56" s="115"/>
      <c r="ADT56" s="95"/>
      <c r="ADU56" s="106"/>
      <c r="ADV56" s="105"/>
      <c r="ADW56" s="90"/>
      <c r="ADX56" s="115"/>
      <c r="ADY56" s="115"/>
      <c r="ADZ56" s="115"/>
      <c r="AEA56" s="115"/>
      <c r="AEB56" s="115"/>
      <c r="AEC56" s="115"/>
      <c r="AED56" s="115"/>
      <c r="AEE56" s="115"/>
      <c r="AEF56" s="115"/>
      <c r="AEG56" s="115"/>
      <c r="AEH56" s="115"/>
      <c r="AEI56" s="115"/>
      <c r="AEJ56" s="95"/>
      <c r="AEK56" s="106"/>
      <c r="AEL56" s="105"/>
      <c r="AEM56" s="90"/>
      <c r="AEN56" s="115"/>
      <c r="AEO56" s="115"/>
      <c r="AEP56" s="115"/>
      <c r="AEQ56" s="115"/>
      <c r="AER56" s="115"/>
      <c r="AES56" s="115"/>
      <c r="AET56" s="115"/>
      <c r="AEU56" s="115"/>
      <c r="AEV56" s="115"/>
      <c r="AEW56" s="115"/>
      <c r="AEX56" s="115"/>
      <c r="AEY56" s="115"/>
      <c r="AEZ56" s="95"/>
      <c r="AFA56" s="106"/>
      <c r="AFB56" s="105"/>
      <c r="AFC56" s="90"/>
      <c r="AFD56" s="115"/>
      <c r="AFE56" s="115"/>
      <c r="AFF56" s="115"/>
      <c r="AFG56" s="115"/>
      <c r="AFH56" s="115"/>
      <c r="AFI56" s="115"/>
      <c r="AFJ56" s="115"/>
      <c r="AFK56" s="115"/>
      <c r="AFL56" s="115"/>
      <c r="AFM56" s="115"/>
      <c r="AFN56" s="115"/>
      <c r="AFO56" s="115"/>
      <c r="AFP56" s="95"/>
      <c r="AFQ56" s="106"/>
      <c r="AFR56" s="105"/>
      <c r="AFS56" s="90"/>
      <c r="AFT56" s="115"/>
      <c r="AFU56" s="115"/>
      <c r="AFV56" s="115"/>
      <c r="AFW56" s="115"/>
      <c r="AFX56" s="115"/>
      <c r="AFY56" s="115"/>
      <c r="AFZ56" s="115"/>
      <c r="AGA56" s="115"/>
      <c r="AGB56" s="115"/>
      <c r="AGC56" s="115"/>
      <c r="AGD56" s="115" t="e">
        <f>#REF!</f>
        <v>#REF!</v>
      </c>
      <c r="AGE56" s="115" t="e">
        <f t="shared" si="35"/>
        <v>#REF!</v>
      </c>
      <c r="AGF56" s="115" t="e">
        <f t="shared" si="35"/>
        <v>#REF!</v>
      </c>
      <c r="AGG56" s="115" t="e">
        <f t="shared" si="35"/>
        <v>#REF!</v>
      </c>
      <c r="AGH56" s="115" t="e">
        <f t="shared" si="35"/>
        <v>#REF!</v>
      </c>
      <c r="AGI56" s="115" t="e">
        <f t="shared" si="35"/>
        <v>#REF!</v>
      </c>
      <c r="AGJ56" s="115" t="e">
        <f t="shared" si="35"/>
        <v>#REF!</v>
      </c>
      <c r="AGK56" s="115" t="e">
        <f t="shared" si="35"/>
        <v>#REF!</v>
      </c>
      <c r="AGL56" s="115" t="e">
        <f t="shared" si="35"/>
        <v>#REF!</v>
      </c>
      <c r="AGM56" s="115" t="e">
        <f t="shared" si="35"/>
        <v>#REF!</v>
      </c>
      <c r="AGN56" s="115" t="e">
        <f t="shared" si="35"/>
        <v>#REF!</v>
      </c>
      <c r="AGO56" s="115" t="e">
        <f t="shared" si="35"/>
        <v>#REF!</v>
      </c>
      <c r="AGP56" s="95" t="e">
        <f t="shared" si="36"/>
        <v>#REF!</v>
      </c>
      <c r="AGQ56" s="106" t="s">
        <v>845</v>
      </c>
      <c r="AGR56" s="105">
        <v>51970.319999999992</v>
      </c>
      <c r="AGS56" s="90">
        <f t="shared" si="37"/>
        <v>4330.8599999999997</v>
      </c>
      <c r="AGT56" s="115">
        <f t="shared" ref="AGT56" si="2930">AGS56</f>
        <v>4330.8599999999997</v>
      </c>
      <c r="AGU56" s="115">
        <f t="shared" si="38"/>
        <v>4330.8599999999997</v>
      </c>
      <c r="AGV56" s="115">
        <f t="shared" si="38"/>
        <v>4330.8599999999997</v>
      </c>
      <c r="AGW56" s="115">
        <f t="shared" si="38"/>
        <v>4330.8599999999997</v>
      </c>
      <c r="AGX56" s="115">
        <f t="shared" si="38"/>
        <v>4330.8599999999997</v>
      </c>
      <c r="AGY56" s="115">
        <f t="shared" si="38"/>
        <v>4330.8599999999997</v>
      </c>
      <c r="AGZ56" s="115">
        <f t="shared" si="38"/>
        <v>4330.8599999999997</v>
      </c>
      <c r="AHA56" s="115">
        <f t="shared" si="38"/>
        <v>4330.8599999999997</v>
      </c>
      <c r="AHB56" s="115">
        <f t="shared" si="38"/>
        <v>4330.8599999999997</v>
      </c>
      <c r="AHC56" s="115">
        <f t="shared" si="38"/>
        <v>4330.8599999999997</v>
      </c>
      <c r="AHD56" s="115">
        <f t="shared" si="38"/>
        <v>4330.8599999999997</v>
      </c>
      <c r="AHE56" s="115">
        <f t="shared" si="38"/>
        <v>4330.8599999999997</v>
      </c>
      <c r="AHF56" s="95">
        <f t="shared" si="39"/>
        <v>51970.32</v>
      </c>
      <c r="AHG56" s="106" t="s">
        <v>845</v>
      </c>
      <c r="AHH56" s="105">
        <v>51970.319999999992</v>
      </c>
      <c r="AHI56" s="90">
        <f t="shared" si="40"/>
        <v>4330.8599999999997</v>
      </c>
      <c r="AHJ56" s="115">
        <f t="shared" ref="AHJ56" si="2931">AHI56</f>
        <v>4330.8599999999997</v>
      </c>
      <c r="AHK56" s="115">
        <f t="shared" si="41"/>
        <v>4330.8599999999997</v>
      </c>
      <c r="AHL56" s="115">
        <f t="shared" si="41"/>
        <v>4330.8599999999997</v>
      </c>
      <c r="AHM56" s="115">
        <f t="shared" si="41"/>
        <v>4330.8599999999997</v>
      </c>
      <c r="AHN56" s="115">
        <f t="shared" si="41"/>
        <v>4330.8599999999997</v>
      </c>
      <c r="AHO56" s="115">
        <f t="shared" si="41"/>
        <v>4330.8599999999997</v>
      </c>
      <c r="AHP56" s="115">
        <f t="shared" si="41"/>
        <v>4330.8599999999997</v>
      </c>
      <c r="AHQ56" s="115">
        <f t="shared" si="41"/>
        <v>4330.8599999999997</v>
      </c>
      <c r="AHR56" s="115">
        <f t="shared" si="41"/>
        <v>4330.8599999999997</v>
      </c>
      <c r="AHS56" s="115">
        <f t="shared" si="41"/>
        <v>4330.8599999999997</v>
      </c>
      <c r="AHT56" s="115">
        <f t="shared" si="41"/>
        <v>4330.8599999999997</v>
      </c>
      <c r="AHU56" s="115">
        <f t="shared" si="41"/>
        <v>4330.8599999999997</v>
      </c>
      <c r="AHV56" s="95">
        <f t="shared" si="42"/>
        <v>51970.32</v>
      </c>
      <c r="AHW56" s="106" t="s">
        <v>845</v>
      </c>
      <c r="AHX56" s="105">
        <v>51970.319999999992</v>
      </c>
      <c r="AHY56" s="90">
        <f t="shared" si="43"/>
        <v>4330.8599999999997</v>
      </c>
      <c r="AHZ56" s="115">
        <f t="shared" ref="AHZ56" si="2932">AHY56</f>
        <v>4330.8599999999997</v>
      </c>
      <c r="AIA56" s="115">
        <f t="shared" si="44"/>
        <v>4330.8599999999997</v>
      </c>
      <c r="AIB56" s="115">
        <f t="shared" si="44"/>
        <v>4330.8599999999997</v>
      </c>
      <c r="AIC56" s="115">
        <f t="shared" si="44"/>
        <v>4330.8599999999997</v>
      </c>
      <c r="AID56" s="115">
        <f t="shared" si="44"/>
        <v>4330.8599999999997</v>
      </c>
      <c r="AIE56" s="115">
        <f t="shared" si="44"/>
        <v>4330.8599999999997</v>
      </c>
      <c r="AIF56" s="115">
        <f t="shared" si="44"/>
        <v>4330.8599999999997</v>
      </c>
      <c r="AIG56" s="115">
        <f t="shared" si="44"/>
        <v>4330.8599999999997</v>
      </c>
      <c r="AIH56" s="115">
        <f t="shared" si="44"/>
        <v>4330.8599999999997</v>
      </c>
      <c r="AII56" s="115">
        <f t="shared" si="44"/>
        <v>4330.8599999999997</v>
      </c>
      <c r="AIJ56" s="115">
        <f t="shared" si="44"/>
        <v>4330.8599999999997</v>
      </c>
      <c r="AIK56" s="115">
        <f t="shared" si="44"/>
        <v>4330.8599999999997</v>
      </c>
      <c r="AIL56" s="95">
        <f t="shared" si="45"/>
        <v>51970.32</v>
      </c>
      <c r="AIM56" s="106" t="s">
        <v>845</v>
      </c>
      <c r="AIN56" s="105">
        <v>51970.319999999992</v>
      </c>
      <c r="AIO56" s="90">
        <f t="shared" si="46"/>
        <v>4330.8599999999997</v>
      </c>
      <c r="AIP56" s="115">
        <f t="shared" ref="AIP56" si="2933">AIO56</f>
        <v>4330.8599999999997</v>
      </c>
      <c r="AIQ56" s="115">
        <f t="shared" si="47"/>
        <v>4330.8599999999997</v>
      </c>
      <c r="AIR56" s="115">
        <f t="shared" si="47"/>
        <v>4330.8599999999997</v>
      </c>
      <c r="AIS56" s="115">
        <f t="shared" si="47"/>
        <v>4330.8599999999997</v>
      </c>
      <c r="AIT56" s="115">
        <f t="shared" si="47"/>
        <v>4330.8599999999997</v>
      </c>
      <c r="AIU56" s="115">
        <f t="shared" si="47"/>
        <v>4330.8599999999997</v>
      </c>
      <c r="AIV56" s="115">
        <f t="shared" si="47"/>
        <v>4330.8599999999997</v>
      </c>
      <c r="AIW56" s="115">
        <f t="shared" si="47"/>
        <v>4330.8599999999997</v>
      </c>
      <c r="AIX56" s="115">
        <f t="shared" si="47"/>
        <v>4330.8599999999997</v>
      </c>
      <c r="AIY56" s="115">
        <f t="shared" si="47"/>
        <v>4330.8599999999997</v>
      </c>
      <c r="AIZ56" s="115">
        <f t="shared" si="47"/>
        <v>4330.8599999999997</v>
      </c>
      <c r="AJA56" s="115">
        <f t="shared" si="47"/>
        <v>4330.8599999999997</v>
      </c>
      <c r="AJB56" s="95">
        <f t="shared" si="48"/>
        <v>51970.32</v>
      </c>
      <c r="AJC56" s="106" t="s">
        <v>845</v>
      </c>
      <c r="AJD56" s="105">
        <v>51970.319999999992</v>
      </c>
      <c r="AJE56" s="90">
        <f t="shared" si="49"/>
        <v>4330.8599999999997</v>
      </c>
      <c r="AJF56" s="115">
        <f t="shared" ref="AJF56" si="2934">AJE56</f>
        <v>4330.8599999999997</v>
      </c>
      <c r="AJG56" s="115">
        <f t="shared" si="50"/>
        <v>4330.8599999999997</v>
      </c>
      <c r="AJH56" s="115">
        <f t="shared" si="50"/>
        <v>4330.8599999999997</v>
      </c>
      <c r="AJI56" s="115">
        <f t="shared" si="50"/>
        <v>4330.8599999999997</v>
      </c>
      <c r="AJJ56" s="115">
        <f t="shared" si="50"/>
        <v>4330.8599999999997</v>
      </c>
      <c r="AJK56" s="115">
        <f t="shared" si="50"/>
        <v>4330.8599999999997</v>
      </c>
      <c r="AJL56" s="115">
        <f t="shared" si="50"/>
        <v>4330.8599999999997</v>
      </c>
      <c r="AJM56" s="115">
        <f t="shared" si="50"/>
        <v>4330.8599999999997</v>
      </c>
      <c r="AJN56" s="115">
        <f t="shared" si="50"/>
        <v>4330.8599999999997</v>
      </c>
      <c r="AJO56" s="115">
        <f t="shared" si="50"/>
        <v>4330.8599999999997</v>
      </c>
      <c r="AJP56" s="115">
        <f t="shared" si="50"/>
        <v>4330.8599999999997</v>
      </c>
      <c r="AJQ56" s="115">
        <f t="shared" si="50"/>
        <v>4330.8599999999997</v>
      </c>
      <c r="AJR56" s="95">
        <f t="shared" si="51"/>
        <v>51970.32</v>
      </c>
      <c r="AJS56" s="106" t="s">
        <v>845</v>
      </c>
      <c r="AJT56" s="105">
        <v>51970.319999999992</v>
      </c>
      <c r="AJU56" s="90">
        <f t="shared" si="52"/>
        <v>4330.8599999999997</v>
      </c>
      <c r="AJV56" s="115">
        <f t="shared" ref="AJV56" si="2935">AJU56</f>
        <v>4330.8599999999997</v>
      </c>
      <c r="AJW56" s="115">
        <f t="shared" si="53"/>
        <v>4330.8599999999997</v>
      </c>
      <c r="AJX56" s="115">
        <f t="shared" si="53"/>
        <v>4330.8599999999997</v>
      </c>
      <c r="AJY56" s="115">
        <f t="shared" si="53"/>
        <v>4330.8599999999997</v>
      </c>
      <c r="AJZ56" s="115">
        <f t="shared" si="53"/>
        <v>4330.8599999999997</v>
      </c>
      <c r="AKA56" s="115">
        <f t="shared" si="53"/>
        <v>4330.8599999999997</v>
      </c>
      <c r="AKB56" s="115">
        <f t="shared" si="53"/>
        <v>4330.8599999999997</v>
      </c>
      <c r="AKC56" s="115">
        <f t="shared" si="53"/>
        <v>4330.8599999999997</v>
      </c>
      <c r="AKD56" s="115">
        <f t="shared" si="53"/>
        <v>4330.8599999999997</v>
      </c>
      <c r="AKE56" s="115">
        <f t="shared" si="53"/>
        <v>4330.8599999999997</v>
      </c>
      <c r="AKF56" s="115">
        <f t="shared" si="53"/>
        <v>4330.8599999999997</v>
      </c>
      <c r="AKG56" s="115">
        <f t="shared" si="53"/>
        <v>4330.8599999999997</v>
      </c>
      <c r="AKH56" s="95">
        <f t="shared" si="54"/>
        <v>51970.32</v>
      </c>
      <c r="AKI56" s="106" t="s">
        <v>845</v>
      </c>
      <c r="AKJ56" s="105">
        <v>51970.319999999992</v>
      </c>
      <c r="AKK56" s="90">
        <f t="shared" si="55"/>
        <v>4330.8599999999997</v>
      </c>
      <c r="AKL56" s="115">
        <f t="shared" ref="AKL56" si="2936">AKK56</f>
        <v>4330.8599999999997</v>
      </c>
      <c r="AKM56" s="115">
        <f t="shared" si="56"/>
        <v>4330.8599999999997</v>
      </c>
      <c r="AKN56" s="115">
        <f t="shared" si="56"/>
        <v>4330.8599999999997</v>
      </c>
      <c r="AKO56" s="115">
        <f t="shared" si="56"/>
        <v>4330.8599999999997</v>
      </c>
      <c r="AKP56" s="115">
        <f t="shared" si="56"/>
        <v>4330.8599999999997</v>
      </c>
      <c r="AKQ56" s="115">
        <f t="shared" si="56"/>
        <v>4330.8599999999997</v>
      </c>
      <c r="AKR56" s="115">
        <f t="shared" si="56"/>
        <v>4330.8599999999997</v>
      </c>
      <c r="AKS56" s="115">
        <f t="shared" si="56"/>
        <v>4330.8599999999997</v>
      </c>
      <c r="AKT56" s="115">
        <f t="shared" si="56"/>
        <v>4330.8599999999997</v>
      </c>
      <c r="AKU56" s="115">
        <f t="shared" si="56"/>
        <v>4330.8599999999997</v>
      </c>
      <c r="AKV56" s="115">
        <f t="shared" si="56"/>
        <v>4330.8599999999997</v>
      </c>
      <c r="AKW56" s="115">
        <f t="shared" si="56"/>
        <v>4330.8599999999997</v>
      </c>
      <c r="AKX56" s="95">
        <f t="shared" si="57"/>
        <v>51970.32</v>
      </c>
      <c r="AKY56" s="106" t="s">
        <v>845</v>
      </c>
      <c r="AKZ56" s="105">
        <v>51970.319999999992</v>
      </c>
      <c r="ALA56" s="90">
        <f t="shared" si="58"/>
        <v>4330.8599999999997</v>
      </c>
      <c r="ALB56" s="115">
        <f t="shared" ref="ALB56" si="2937">ALA56</f>
        <v>4330.8599999999997</v>
      </c>
      <c r="ALC56" s="115">
        <f t="shared" si="59"/>
        <v>4330.8599999999997</v>
      </c>
      <c r="ALD56" s="115">
        <f t="shared" si="59"/>
        <v>4330.8599999999997</v>
      </c>
      <c r="ALE56" s="115">
        <f t="shared" si="59"/>
        <v>4330.8599999999997</v>
      </c>
      <c r="ALF56" s="115">
        <f t="shared" si="59"/>
        <v>4330.8599999999997</v>
      </c>
      <c r="ALG56" s="115">
        <f t="shared" si="59"/>
        <v>4330.8599999999997</v>
      </c>
      <c r="ALH56" s="115">
        <f t="shared" si="59"/>
        <v>4330.8599999999997</v>
      </c>
      <c r="ALI56" s="115">
        <f t="shared" si="59"/>
        <v>4330.8599999999997</v>
      </c>
      <c r="ALJ56" s="115">
        <f t="shared" si="59"/>
        <v>4330.8599999999997</v>
      </c>
      <c r="ALK56" s="115">
        <f t="shared" si="59"/>
        <v>4330.8599999999997</v>
      </c>
      <c r="ALL56" s="115">
        <f t="shared" si="59"/>
        <v>4330.8599999999997</v>
      </c>
      <c r="ALM56" s="115">
        <f t="shared" si="59"/>
        <v>4330.8599999999997</v>
      </c>
      <c r="ALN56" s="95">
        <f t="shared" si="60"/>
        <v>51970.32</v>
      </c>
      <c r="ALO56" s="106" t="s">
        <v>845</v>
      </c>
      <c r="ALP56" s="105">
        <v>51970.319999999992</v>
      </c>
      <c r="ALQ56" s="90">
        <f t="shared" si="61"/>
        <v>4330.8599999999997</v>
      </c>
      <c r="ALR56" s="115">
        <f t="shared" ref="ALR56" si="2938">ALQ56</f>
        <v>4330.8599999999997</v>
      </c>
      <c r="ALS56" s="115">
        <f t="shared" si="62"/>
        <v>4330.8599999999997</v>
      </c>
      <c r="ALT56" s="115">
        <f t="shared" si="62"/>
        <v>4330.8599999999997</v>
      </c>
      <c r="ALU56" s="115">
        <f t="shared" si="62"/>
        <v>4330.8599999999997</v>
      </c>
      <c r="ALV56" s="115">
        <f t="shared" si="62"/>
        <v>4330.8599999999997</v>
      </c>
      <c r="ALW56" s="115">
        <f t="shared" si="62"/>
        <v>4330.8599999999997</v>
      </c>
      <c r="ALX56" s="115">
        <f t="shared" si="62"/>
        <v>4330.8599999999997</v>
      </c>
      <c r="ALY56" s="115">
        <f t="shared" si="62"/>
        <v>4330.8599999999997</v>
      </c>
      <c r="ALZ56" s="115">
        <f t="shared" si="62"/>
        <v>4330.8599999999997</v>
      </c>
      <c r="AMA56" s="115">
        <f t="shared" si="62"/>
        <v>4330.8599999999997</v>
      </c>
      <c r="AMB56" s="115">
        <f t="shared" si="62"/>
        <v>4330.8599999999997</v>
      </c>
      <c r="AMC56" s="115">
        <f t="shared" si="62"/>
        <v>4330.8599999999997</v>
      </c>
      <c r="AMD56" s="95">
        <f t="shared" si="63"/>
        <v>51970.32</v>
      </c>
      <c r="AME56" s="106" t="s">
        <v>845</v>
      </c>
      <c r="AMF56" s="105">
        <v>51970.319999999992</v>
      </c>
      <c r="AMG56" s="90">
        <f t="shared" si="64"/>
        <v>4330.8599999999997</v>
      </c>
      <c r="AMH56" s="115">
        <f t="shared" ref="AMH56" si="2939">AMG56</f>
        <v>4330.8599999999997</v>
      </c>
      <c r="AMI56" s="115">
        <f t="shared" si="65"/>
        <v>4330.8599999999997</v>
      </c>
      <c r="AMJ56" s="115">
        <f t="shared" si="65"/>
        <v>4330.8599999999997</v>
      </c>
      <c r="AMK56" s="115">
        <f t="shared" si="65"/>
        <v>4330.8599999999997</v>
      </c>
      <c r="AML56" s="115">
        <f t="shared" si="65"/>
        <v>4330.8599999999997</v>
      </c>
      <c r="AMM56" s="115">
        <f t="shared" si="65"/>
        <v>4330.8599999999997</v>
      </c>
      <c r="AMN56" s="115">
        <f t="shared" si="65"/>
        <v>4330.8599999999997</v>
      </c>
      <c r="AMO56" s="115">
        <f t="shared" si="65"/>
        <v>4330.8599999999997</v>
      </c>
      <c r="AMP56" s="115">
        <f t="shared" si="65"/>
        <v>4330.8599999999997</v>
      </c>
      <c r="AMQ56" s="115">
        <f t="shared" si="65"/>
        <v>4330.8599999999997</v>
      </c>
      <c r="AMR56" s="115">
        <f t="shared" si="65"/>
        <v>4330.8599999999997</v>
      </c>
      <c r="AMS56" s="115">
        <f t="shared" si="65"/>
        <v>4330.8599999999997</v>
      </c>
      <c r="AMT56" s="95">
        <f t="shared" si="66"/>
        <v>51970.32</v>
      </c>
      <c r="AMU56" s="106" t="s">
        <v>845</v>
      </c>
      <c r="AMV56" s="105">
        <v>51970.319999999992</v>
      </c>
      <c r="AMW56" s="90">
        <f t="shared" si="67"/>
        <v>4330.8599999999997</v>
      </c>
      <c r="AMX56" s="115">
        <f t="shared" ref="AMX56" si="2940">AMW56</f>
        <v>4330.8599999999997</v>
      </c>
      <c r="AMY56" s="115">
        <f t="shared" si="68"/>
        <v>4330.8599999999997</v>
      </c>
      <c r="AMZ56" s="115">
        <f t="shared" si="68"/>
        <v>4330.8599999999997</v>
      </c>
      <c r="ANA56" s="115">
        <f t="shared" si="68"/>
        <v>4330.8599999999997</v>
      </c>
      <c r="ANB56" s="115">
        <f t="shared" si="68"/>
        <v>4330.8599999999997</v>
      </c>
      <c r="ANC56" s="115">
        <f t="shared" si="68"/>
        <v>4330.8599999999997</v>
      </c>
      <c r="AND56" s="115">
        <f t="shared" si="68"/>
        <v>4330.8599999999997</v>
      </c>
      <c r="ANE56" s="115">
        <f t="shared" si="68"/>
        <v>4330.8599999999997</v>
      </c>
      <c r="ANF56" s="115">
        <f t="shared" si="68"/>
        <v>4330.8599999999997</v>
      </c>
      <c r="ANG56" s="115">
        <f t="shared" si="68"/>
        <v>4330.8599999999997</v>
      </c>
      <c r="ANH56" s="115">
        <f t="shared" si="68"/>
        <v>4330.8599999999997</v>
      </c>
      <c r="ANI56" s="115">
        <f t="shared" si="68"/>
        <v>4330.8599999999997</v>
      </c>
      <c r="ANJ56" s="95">
        <f t="shared" si="69"/>
        <v>51970.32</v>
      </c>
      <c r="ANK56" s="106" t="s">
        <v>845</v>
      </c>
      <c r="ANL56" s="105">
        <v>51970.319999999992</v>
      </c>
      <c r="ANM56" s="90">
        <f t="shared" si="70"/>
        <v>4330.8599999999997</v>
      </c>
      <c r="ANN56" s="115">
        <f t="shared" ref="ANN56" si="2941">ANM56</f>
        <v>4330.8599999999997</v>
      </c>
      <c r="ANO56" s="115">
        <f t="shared" si="71"/>
        <v>4330.8599999999997</v>
      </c>
      <c r="ANP56" s="115">
        <f t="shared" si="71"/>
        <v>4330.8599999999997</v>
      </c>
      <c r="ANQ56" s="115">
        <f t="shared" si="71"/>
        <v>4330.8599999999997</v>
      </c>
      <c r="ANR56" s="115">
        <f t="shared" si="71"/>
        <v>4330.8599999999997</v>
      </c>
      <c r="ANS56" s="115">
        <f t="shared" si="71"/>
        <v>4330.8599999999997</v>
      </c>
      <c r="ANT56" s="115">
        <f t="shared" si="71"/>
        <v>4330.8599999999997</v>
      </c>
      <c r="ANU56" s="115">
        <f t="shared" si="71"/>
        <v>4330.8599999999997</v>
      </c>
      <c r="ANV56" s="115">
        <f t="shared" si="71"/>
        <v>4330.8599999999997</v>
      </c>
      <c r="ANW56" s="115">
        <f t="shared" si="71"/>
        <v>4330.8599999999997</v>
      </c>
      <c r="ANX56" s="115">
        <f t="shared" si="71"/>
        <v>4330.8599999999997</v>
      </c>
      <c r="ANY56" s="115">
        <f t="shared" si="71"/>
        <v>4330.8599999999997</v>
      </c>
      <c r="ANZ56" s="95">
        <f t="shared" si="72"/>
        <v>51970.32</v>
      </c>
      <c r="AOA56" s="106" t="s">
        <v>845</v>
      </c>
      <c r="AOB56" s="105">
        <v>51970.319999999992</v>
      </c>
      <c r="AOC56" s="90">
        <f t="shared" si="73"/>
        <v>4330.8599999999997</v>
      </c>
      <c r="AOD56" s="115">
        <f t="shared" ref="AOD56" si="2942">AOC56</f>
        <v>4330.8599999999997</v>
      </c>
      <c r="AOE56" s="115">
        <f t="shared" si="74"/>
        <v>4330.8599999999997</v>
      </c>
      <c r="AOF56" s="115">
        <f t="shared" si="74"/>
        <v>4330.8599999999997</v>
      </c>
      <c r="AOG56" s="115">
        <f t="shared" si="74"/>
        <v>4330.8599999999997</v>
      </c>
      <c r="AOH56" s="115">
        <f t="shared" si="74"/>
        <v>4330.8599999999997</v>
      </c>
      <c r="AOI56" s="115">
        <f t="shared" si="74"/>
        <v>4330.8599999999997</v>
      </c>
      <c r="AOJ56" s="115">
        <f t="shared" si="74"/>
        <v>4330.8599999999997</v>
      </c>
      <c r="AOK56" s="115">
        <f t="shared" si="74"/>
        <v>4330.8599999999997</v>
      </c>
      <c r="AOL56" s="115">
        <f t="shared" si="74"/>
        <v>4330.8599999999997</v>
      </c>
      <c r="AOM56" s="115">
        <f t="shared" si="74"/>
        <v>4330.8599999999997</v>
      </c>
      <c r="AON56" s="115">
        <f t="shared" si="74"/>
        <v>4330.8599999999997</v>
      </c>
      <c r="AOO56" s="115">
        <f t="shared" si="74"/>
        <v>4330.8599999999997</v>
      </c>
      <c r="AOP56" s="95">
        <f t="shared" si="75"/>
        <v>51970.32</v>
      </c>
      <c r="AOQ56" s="106" t="s">
        <v>845</v>
      </c>
      <c r="AOR56" s="105">
        <v>51970.319999999992</v>
      </c>
      <c r="AOS56" s="90">
        <f t="shared" si="76"/>
        <v>4330.8599999999997</v>
      </c>
      <c r="AOT56" s="115">
        <f t="shared" ref="AOT56" si="2943">AOS56</f>
        <v>4330.8599999999997</v>
      </c>
      <c r="AOU56" s="115">
        <f t="shared" si="77"/>
        <v>4330.8599999999997</v>
      </c>
      <c r="AOV56" s="115">
        <f t="shared" si="77"/>
        <v>4330.8599999999997</v>
      </c>
      <c r="AOW56" s="115">
        <f t="shared" si="77"/>
        <v>4330.8599999999997</v>
      </c>
      <c r="AOX56" s="115">
        <f t="shared" si="77"/>
        <v>4330.8599999999997</v>
      </c>
      <c r="AOY56" s="115">
        <f t="shared" si="77"/>
        <v>4330.8599999999997</v>
      </c>
      <c r="AOZ56" s="115">
        <f t="shared" si="77"/>
        <v>4330.8599999999997</v>
      </c>
      <c r="APA56" s="115">
        <f t="shared" si="77"/>
        <v>4330.8599999999997</v>
      </c>
      <c r="APB56" s="115">
        <f t="shared" si="77"/>
        <v>4330.8599999999997</v>
      </c>
      <c r="APC56" s="115">
        <f t="shared" si="77"/>
        <v>4330.8599999999997</v>
      </c>
      <c r="APD56" s="115">
        <f t="shared" si="77"/>
        <v>4330.8599999999997</v>
      </c>
      <c r="APE56" s="115">
        <f t="shared" si="77"/>
        <v>4330.8599999999997</v>
      </c>
      <c r="APF56" s="95">
        <f t="shared" si="78"/>
        <v>51970.32</v>
      </c>
      <c r="APG56" s="106" t="s">
        <v>845</v>
      </c>
      <c r="APH56" s="105">
        <v>51970.319999999992</v>
      </c>
      <c r="API56" s="90">
        <f t="shared" si="79"/>
        <v>4330.8599999999997</v>
      </c>
      <c r="APJ56" s="115">
        <f t="shared" ref="APJ56" si="2944">API56</f>
        <v>4330.8599999999997</v>
      </c>
      <c r="APK56" s="115">
        <f t="shared" si="80"/>
        <v>4330.8599999999997</v>
      </c>
      <c r="APL56" s="115">
        <f t="shared" si="80"/>
        <v>4330.8599999999997</v>
      </c>
      <c r="APM56" s="115">
        <f t="shared" si="80"/>
        <v>4330.8599999999997</v>
      </c>
      <c r="APN56" s="115">
        <f t="shared" si="80"/>
        <v>4330.8599999999997</v>
      </c>
      <c r="APO56" s="115">
        <f t="shared" si="80"/>
        <v>4330.8599999999997</v>
      </c>
      <c r="APP56" s="115">
        <f t="shared" si="80"/>
        <v>4330.8599999999997</v>
      </c>
      <c r="APQ56" s="115">
        <f t="shared" si="80"/>
        <v>4330.8599999999997</v>
      </c>
      <c r="APR56" s="115">
        <f t="shared" si="80"/>
        <v>4330.8599999999997</v>
      </c>
      <c r="APS56" s="115">
        <f t="shared" si="80"/>
        <v>4330.8599999999997</v>
      </c>
      <c r="APT56" s="115">
        <f t="shared" si="80"/>
        <v>4330.8599999999997</v>
      </c>
      <c r="APU56" s="115">
        <f t="shared" si="80"/>
        <v>4330.8599999999997</v>
      </c>
      <c r="APV56" s="95">
        <f t="shared" si="81"/>
        <v>51970.32</v>
      </c>
      <c r="APW56" s="106" t="s">
        <v>845</v>
      </c>
      <c r="APX56" s="105">
        <v>51970.319999999992</v>
      </c>
      <c r="APY56" s="90">
        <f t="shared" si="82"/>
        <v>4330.8599999999997</v>
      </c>
      <c r="APZ56" s="115">
        <f t="shared" ref="APZ56" si="2945">APY56</f>
        <v>4330.8599999999997</v>
      </c>
      <c r="AQA56" s="115">
        <f t="shared" si="83"/>
        <v>4330.8599999999997</v>
      </c>
      <c r="AQB56" s="115">
        <f t="shared" si="83"/>
        <v>4330.8599999999997</v>
      </c>
      <c r="AQC56" s="115">
        <f t="shared" si="83"/>
        <v>4330.8599999999997</v>
      </c>
      <c r="AQD56" s="115">
        <f t="shared" si="83"/>
        <v>4330.8599999999997</v>
      </c>
      <c r="AQE56" s="115">
        <f t="shared" si="83"/>
        <v>4330.8599999999997</v>
      </c>
      <c r="AQF56" s="115">
        <f t="shared" si="83"/>
        <v>4330.8599999999997</v>
      </c>
      <c r="AQG56" s="115">
        <f t="shared" si="83"/>
        <v>4330.8599999999997</v>
      </c>
      <c r="AQH56" s="115">
        <f t="shared" si="83"/>
        <v>4330.8599999999997</v>
      </c>
      <c r="AQI56" s="115">
        <f t="shared" si="83"/>
        <v>4330.8599999999997</v>
      </c>
      <c r="AQJ56" s="115">
        <f t="shared" si="83"/>
        <v>4330.8599999999997</v>
      </c>
      <c r="AQK56" s="115">
        <f t="shared" si="83"/>
        <v>4330.8599999999997</v>
      </c>
      <c r="AQL56" s="95">
        <f t="shared" si="84"/>
        <v>51970.32</v>
      </c>
      <c r="AQM56" s="106" t="s">
        <v>845</v>
      </c>
      <c r="AQN56" s="105">
        <v>51970.319999999992</v>
      </c>
      <c r="AQO56" s="90">
        <f t="shared" si="85"/>
        <v>4330.8599999999997</v>
      </c>
      <c r="AQP56" s="115">
        <f t="shared" ref="AQP56" si="2946">AQO56</f>
        <v>4330.8599999999997</v>
      </c>
      <c r="AQQ56" s="115">
        <f t="shared" si="86"/>
        <v>4330.8599999999997</v>
      </c>
      <c r="AQR56" s="115">
        <f t="shared" si="86"/>
        <v>4330.8599999999997</v>
      </c>
      <c r="AQS56" s="115">
        <f t="shared" si="86"/>
        <v>4330.8599999999997</v>
      </c>
      <c r="AQT56" s="115">
        <f t="shared" si="86"/>
        <v>4330.8599999999997</v>
      </c>
      <c r="AQU56" s="115">
        <f t="shared" si="86"/>
        <v>4330.8599999999997</v>
      </c>
      <c r="AQV56" s="115">
        <f t="shared" si="86"/>
        <v>4330.8599999999997</v>
      </c>
      <c r="AQW56" s="115">
        <f t="shared" si="86"/>
        <v>4330.8599999999997</v>
      </c>
      <c r="AQX56" s="115">
        <f t="shared" si="86"/>
        <v>4330.8599999999997</v>
      </c>
      <c r="AQY56" s="115">
        <f t="shared" si="86"/>
        <v>4330.8599999999997</v>
      </c>
      <c r="AQZ56" s="115">
        <f t="shared" si="86"/>
        <v>4330.8599999999997</v>
      </c>
      <c r="ARA56" s="115">
        <f t="shared" si="86"/>
        <v>4330.8599999999997</v>
      </c>
      <c r="ARB56" s="95">
        <f t="shared" si="87"/>
        <v>51970.32</v>
      </c>
      <c r="ARC56" s="106" t="s">
        <v>845</v>
      </c>
      <c r="ARD56" s="105">
        <v>51970.319999999992</v>
      </c>
      <c r="ARE56" s="90">
        <f t="shared" si="88"/>
        <v>4330.8599999999997</v>
      </c>
      <c r="ARF56" s="115">
        <f t="shared" ref="ARF56" si="2947">ARE56</f>
        <v>4330.8599999999997</v>
      </c>
      <c r="ARG56" s="115">
        <f t="shared" si="89"/>
        <v>4330.8599999999997</v>
      </c>
      <c r="ARH56" s="115">
        <f t="shared" si="89"/>
        <v>4330.8599999999997</v>
      </c>
      <c r="ARI56" s="115">
        <f t="shared" si="89"/>
        <v>4330.8599999999997</v>
      </c>
      <c r="ARJ56" s="115">
        <f t="shared" si="89"/>
        <v>4330.8599999999997</v>
      </c>
      <c r="ARK56" s="115">
        <f t="shared" si="89"/>
        <v>4330.8599999999997</v>
      </c>
      <c r="ARL56" s="115">
        <f t="shared" si="89"/>
        <v>4330.8599999999997</v>
      </c>
      <c r="ARM56" s="115">
        <f t="shared" si="89"/>
        <v>4330.8599999999997</v>
      </c>
      <c r="ARN56" s="115">
        <f t="shared" si="89"/>
        <v>4330.8599999999997</v>
      </c>
      <c r="ARO56" s="115">
        <f t="shared" si="89"/>
        <v>4330.8599999999997</v>
      </c>
      <c r="ARP56" s="115">
        <f t="shared" si="89"/>
        <v>4330.8599999999997</v>
      </c>
      <c r="ARQ56" s="115">
        <f t="shared" si="89"/>
        <v>4330.8599999999997</v>
      </c>
      <c r="ARR56" s="95">
        <f t="shared" si="90"/>
        <v>51970.32</v>
      </c>
      <c r="ARS56" s="106" t="s">
        <v>845</v>
      </c>
      <c r="ART56" s="105">
        <v>51970.319999999992</v>
      </c>
      <c r="ARU56" s="90">
        <f t="shared" si="91"/>
        <v>4330.8599999999997</v>
      </c>
      <c r="ARV56" s="115">
        <f t="shared" ref="ARV56" si="2948">ARU56</f>
        <v>4330.8599999999997</v>
      </c>
      <c r="ARW56" s="115">
        <f t="shared" si="92"/>
        <v>4330.8599999999997</v>
      </c>
      <c r="ARX56" s="115">
        <f t="shared" si="92"/>
        <v>4330.8599999999997</v>
      </c>
      <c r="ARY56" s="115">
        <f t="shared" si="92"/>
        <v>4330.8599999999997</v>
      </c>
      <c r="ARZ56" s="115">
        <f t="shared" si="92"/>
        <v>4330.8599999999997</v>
      </c>
      <c r="ASA56" s="115">
        <f t="shared" si="92"/>
        <v>4330.8599999999997</v>
      </c>
      <c r="ASB56" s="115">
        <f t="shared" si="92"/>
        <v>4330.8599999999997</v>
      </c>
      <c r="ASC56" s="115">
        <f t="shared" si="92"/>
        <v>4330.8599999999997</v>
      </c>
      <c r="ASD56" s="115">
        <f t="shared" si="92"/>
        <v>4330.8599999999997</v>
      </c>
      <c r="ASE56" s="115">
        <f t="shared" si="92"/>
        <v>4330.8599999999997</v>
      </c>
      <c r="ASF56" s="115">
        <f t="shared" si="92"/>
        <v>4330.8599999999997</v>
      </c>
      <c r="ASG56" s="115">
        <f t="shared" si="92"/>
        <v>4330.8599999999997</v>
      </c>
      <c r="ASH56" s="95">
        <f t="shared" si="93"/>
        <v>51970.32</v>
      </c>
      <c r="ASI56" s="106" t="s">
        <v>845</v>
      </c>
      <c r="ASJ56" s="105">
        <v>51970.319999999992</v>
      </c>
      <c r="ASK56" s="90">
        <f t="shared" si="94"/>
        <v>4330.8599999999997</v>
      </c>
      <c r="ASL56" s="115">
        <f t="shared" ref="ASL56" si="2949">ASK56</f>
        <v>4330.8599999999997</v>
      </c>
      <c r="ASM56" s="115">
        <f t="shared" si="95"/>
        <v>4330.8599999999997</v>
      </c>
      <c r="ASN56" s="115">
        <f t="shared" si="95"/>
        <v>4330.8599999999997</v>
      </c>
      <c r="ASO56" s="115">
        <f t="shared" si="95"/>
        <v>4330.8599999999997</v>
      </c>
      <c r="ASP56" s="115">
        <f t="shared" si="95"/>
        <v>4330.8599999999997</v>
      </c>
      <c r="ASQ56" s="115">
        <f t="shared" si="95"/>
        <v>4330.8599999999997</v>
      </c>
      <c r="ASR56" s="115">
        <f t="shared" si="95"/>
        <v>4330.8599999999997</v>
      </c>
      <c r="ASS56" s="115">
        <f t="shared" si="95"/>
        <v>4330.8599999999997</v>
      </c>
      <c r="AST56" s="115">
        <f t="shared" si="95"/>
        <v>4330.8599999999997</v>
      </c>
      <c r="ASU56" s="115">
        <f t="shared" si="95"/>
        <v>4330.8599999999997</v>
      </c>
      <c r="ASV56" s="115">
        <f t="shared" si="95"/>
        <v>4330.8599999999997</v>
      </c>
      <c r="ASW56" s="115">
        <f t="shared" si="95"/>
        <v>4330.8599999999997</v>
      </c>
      <c r="ASX56" s="95">
        <f t="shared" si="96"/>
        <v>51970.32</v>
      </c>
      <c r="ASY56" s="106" t="s">
        <v>845</v>
      </c>
      <c r="ASZ56" s="105">
        <v>51970.319999999992</v>
      </c>
      <c r="ATA56" s="90">
        <f t="shared" si="97"/>
        <v>4330.8599999999997</v>
      </c>
      <c r="ATB56" s="115">
        <f t="shared" ref="ATB56" si="2950">ATA56</f>
        <v>4330.8599999999997</v>
      </c>
      <c r="ATC56" s="115">
        <f t="shared" si="98"/>
        <v>4330.8599999999997</v>
      </c>
      <c r="ATD56" s="115">
        <f t="shared" si="98"/>
        <v>4330.8599999999997</v>
      </c>
      <c r="ATE56" s="115">
        <f t="shared" si="98"/>
        <v>4330.8599999999997</v>
      </c>
      <c r="ATF56" s="115">
        <f t="shared" si="98"/>
        <v>4330.8599999999997</v>
      </c>
      <c r="ATG56" s="115">
        <f t="shared" si="98"/>
        <v>4330.8599999999997</v>
      </c>
      <c r="ATH56" s="115">
        <f t="shared" si="98"/>
        <v>4330.8599999999997</v>
      </c>
      <c r="ATI56" s="115">
        <f t="shared" si="98"/>
        <v>4330.8599999999997</v>
      </c>
      <c r="ATJ56" s="115">
        <f t="shared" si="98"/>
        <v>4330.8599999999997</v>
      </c>
      <c r="ATK56" s="115">
        <f t="shared" si="98"/>
        <v>4330.8599999999997</v>
      </c>
      <c r="ATL56" s="115">
        <f t="shared" si="98"/>
        <v>4330.8599999999997</v>
      </c>
      <c r="ATM56" s="115">
        <f t="shared" si="98"/>
        <v>4330.8599999999997</v>
      </c>
      <c r="ATN56" s="95">
        <f t="shared" si="99"/>
        <v>51970.32</v>
      </c>
      <c r="ATO56" s="106" t="s">
        <v>845</v>
      </c>
      <c r="ATP56" s="105">
        <v>51970.319999999992</v>
      </c>
      <c r="ATQ56" s="90">
        <f t="shared" si="100"/>
        <v>4330.8599999999997</v>
      </c>
      <c r="ATR56" s="115">
        <f t="shared" ref="ATR56" si="2951">ATQ56</f>
        <v>4330.8599999999997</v>
      </c>
      <c r="ATS56" s="115">
        <f t="shared" si="101"/>
        <v>4330.8599999999997</v>
      </c>
      <c r="ATT56" s="115">
        <f t="shared" si="101"/>
        <v>4330.8599999999997</v>
      </c>
      <c r="ATU56" s="115">
        <f t="shared" si="101"/>
        <v>4330.8599999999997</v>
      </c>
      <c r="ATV56" s="115">
        <f t="shared" si="101"/>
        <v>4330.8599999999997</v>
      </c>
      <c r="ATW56" s="115">
        <f t="shared" si="101"/>
        <v>4330.8599999999997</v>
      </c>
      <c r="ATX56" s="115">
        <f t="shared" si="101"/>
        <v>4330.8599999999997</v>
      </c>
      <c r="ATY56" s="115">
        <f t="shared" si="101"/>
        <v>4330.8599999999997</v>
      </c>
      <c r="ATZ56" s="115">
        <f t="shared" si="101"/>
        <v>4330.8599999999997</v>
      </c>
      <c r="AUA56" s="115">
        <f t="shared" si="101"/>
        <v>4330.8599999999997</v>
      </c>
      <c r="AUB56" s="115">
        <f t="shared" si="101"/>
        <v>4330.8599999999997</v>
      </c>
      <c r="AUC56" s="115">
        <f t="shared" si="101"/>
        <v>4330.8599999999997</v>
      </c>
      <c r="AUD56" s="95">
        <f t="shared" si="102"/>
        <v>51970.32</v>
      </c>
      <c r="AUE56" s="106" t="s">
        <v>845</v>
      </c>
      <c r="AUF56" s="105">
        <v>51970.319999999992</v>
      </c>
      <c r="AUG56" s="90">
        <f t="shared" si="103"/>
        <v>4330.8599999999997</v>
      </c>
      <c r="AUH56" s="115">
        <f t="shared" ref="AUH56" si="2952">AUG56</f>
        <v>4330.8599999999997</v>
      </c>
      <c r="AUI56" s="115">
        <f t="shared" si="104"/>
        <v>4330.8599999999997</v>
      </c>
      <c r="AUJ56" s="115">
        <f t="shared" si="104"/>
        <v>4330.8599999999997</v>
      </c>
      <c r="AUK56" s="115">
        <f t="shared" si="104"/>
        <v>4330.8599999999997</v>
      </c>
      <c r="AUL56" s="115">
        <f t="shared" si="104"/>
        <v>4330.8599999999997</v>
      </c>
      <c r="AUM56" s="115">
        <f t="shared" si="104"/>
        <v>4330.8599999999997</v>
      </c>
      <c r="AUN56" s="115">
        <f t="shared" si="104"/>
        <v>4330.8599999999997</v>
      </c>
      <c r="AUO56" s="115">
        <f t="shared" si="104"/>
        <v>4330.8599999999997</v>
      </c>
      <c r="AUP56" s="115">
        <f t="shared" si="104"/>
        <v>4330.8599999999997</v>
      </c>
      <c r="AUQ56" s="115">
        <f t="shared" si="104"/>
        <v>4330.8599999999997</v>
      </c>
      <c r="AUR56" s="115">
        <f t="shared" si="104"/>
        <v>4330.8599999999997</v>
      </c>
      <c r="AUS56" s="115">
        <f t="shared" si="104"/>
        <v>4330.8599999999997</v>
      </c>
      <c r="AUT56" s="95">
        <f t="shared" si="105"/>
        <v>51970.32</v>
      </c>
      <c r="AUU56" s="106" t="s">
        <v>845</v>
      </c>
      <c r="AUV56" s="105">
        <v>51970.319999999992</v>
      </c>
      <c r="AUW56" s="90">
        <f t="shared" si="106"/>
        <v>4330.8599999999997</v>
      </c>
      <c r="AUX56" s="115">
        <f t="shared" ref="AUX56" si="2953">AUW56</f>
        <v>4330.8599999999997</v>
      </c>
      <c r="AUY56" s="115">
        <f t="shared" si="107"/>
        <v>4330.8599999999997</v>
      </c>
      <c r="AUZ56" s="115">
        <f t="shared" si="107"/>
        <v>4330.8599999999997</v>
      </c>
      <c r="AVA56" s="115">
        <f t="shared" si="107"/>
        <v>4330.8599999999997</v>
      </c>
      <c r="AVB56" s="115">
        <f t="shared" si="107"/>
        <v>4330.8599999999997</v>
      </c>
      <c r="AVC56" s="115">
        <f t="shared" si="107"/>
        <v>4330.8599999999997</v>
      </c>
      <c r="AVD56" s="115">
        <f t="shared" si="107"/>
        <v>4330.8599999999997</v>
      </c>
      <c r="AVE56" s="115">
        <f t="shared" si="107"/>
        <v>4330.8599999999997</v>
      </c>
      <c r="AVF56" s="115">
        <f t="shared" si="107"/>
        <v>4330.8599999999997</v>
      </c>
      <c r="AVG56" s="115">
        <f t="shared" si="107"/>
        <v>4330.8599999999997</v>
      </c>
      <c r="AVH56" s="115">
        <f t="shared" si="107"/>
        <v>4330.8599999999997</v>
      </c>
      <c r="AVI56" s="115">
        <f t="shared" si="107"/>
        <v>4330.8599999999997</v>
      </c>
      <c r="AVJ56" s="95">
        <f t="shared" si="108"/>
        <v>51970.32</v>
      </c>
      <c r="AVK56" s="106" t="s">
        <v>845</v>
      </c>
      <c r="AVL56" s="105">
        <v>51970.319999999992</v>
      </c>
      <c r="AVM56" s="90">
        <f t="shared" si="109"/>
        <v>4330.8599999999997</v>
      </c>
      <c r="AVN56" s="115">
        <f t="shared" ref="AVN56" si="2954">AVM56</f>
        <v>4330.8599999999997</v>
      </c>
      <c r="AVO56" s="115">
        <f t="shared" si="110"/>
        <v>4330.8599999999997</v>
      </c>
      <c r="AVP56" s="115">
        <f t="shared" si="110"/>
        <v>4330.8599999999997</v>
      </c>
      <c r="AVQ56" s="115">
        <f t="shared" si="110"/>
        <v>4330.8599999999997</v>
      </c>
      <c r="AVR56" s="115">
        <f t="shared" si="110"/>
        <v>4330.8599999999997</v>
      </c>
      <c r="AVS56" s="115">
        <f t="shared" si="110"/>
        <v>4330.8599999999997</v>
      </c>
      <c r="AVT56" s="115">
        <f t="shared" si="110"/>
        <v>4330.8599999999997</v>
      </c>
      <c r="AVU56" s="115">
        <f t="shared" si="110"/>
        <v>4330.8599999999997</v>
      </c>
      <c r="AVV56" s="115">
        <f t="shared" si="110"/>
        <v>4330.8599999999997</v>
      </c>
      <c r="AVW56" s="115">
        <f t="shared" si="110"/>
        <v>4330.8599999999997</v>
      </c>
      <c r="AVX56" s="115">
        <f t="shared" si="110"/>
        <v>4330.8599999999997</v>
      </c>
      <c r="AVY56" s="115">
        <f t="shared" si="110"/>
        <v>4330.8599999999997</v>
      </c>
      <c r="AVZ56" s="95">
        <f t="shared" si="111"/>
        <v>51970.32</v>
      </c>
      <c r="AWA56" s="106" t="s">
        <v>845</v>
      </c>
      <c r="AWB56" s="105">
        <v>51970.319999999992</v>
      </c>
      <c r="AWC56" s="90">
        <f t="shared" si="112"/>
        <v>4330.8599999999997</v>
      </c>
      <c r="AWD56" s="115">
        <f t="shared" ref="AWD56" si="2955">AWC56</f>
        <v>4330.8599999999997</v>
      </c>
      <c r="AWE56" s="115">
        <f t="shared" si="113"/>
        <v>4330.8599999999997</v>
      </c>
      <c r="AWF56" s="115">
        <f t="shared" si="113"/>
        <v>4330.8599999999997</v>
      </c>
      <c r="AWG56" s="115">
        <f t="shared" si="113"/>
        <v>4330.8599999999997</v>
      </c>
      <c r="AWH56" s="115">
        <f t="shared" si="113"/>
        <v>4330.8599999999997</v>
      </c>
      <c r="AWI56" s="115">
        <f t="shared" si="113"/>
        <v>4330.8599999999997</v>
      </c>
      <c r="AWJ56" s="115">
        <f t="shared" si="113"/>
        <v>4330.8599999999997</v>
      </c>
      <c r="AWK56" s="115">
        <f t="shared" si="113"/>
        <v>4330.8599999999997</v>
      </c>
      <c r="AWL56" s="115">
        <f t="shared" si="113"/>
        <v>4330.8599999999997</v>
      </c>
      <c r="AWM56" s="115">
        <f t="shared" si="113"/>
        <v>4330.8599999999997</v>
      </c>
      <c r="AWN56" s="115">
        <f t="shared" si="113"/>
        <v>4330.8599999999997</v>
      </c>
      <c r="AWO56" s="115">
        <f t="shared" si="113"/>
        <v>4330.8599999999997</v>
      </c>
      <c r="AWP56" s="95">
        <f t="shared" si="114"/>
        <v>51970.32</v>
      </c>
      <c r="AWQ56" s="106" t="s">
        <v>845</v>
      </c>
      <c r="AWR56" s="105">
        <v>51970.319999999992</v>
      </c>
      <c r="AWS56" s="90">
        <f t="shared" si="115"/>
        <v>4330.8599999999997</v>
      </c>
      <c r="AWT56" s="115">
        <f t="shared" ref="AWT56" si="2956">AWS56</f>
        <v>4330.8599999999997</v>
      </c>
      <c r="AWU56" s="115">
        <f t="shared" si="116"/>
        <v>4330.8599999999997</v>
      </c>
      <c r="AWV56" s="115">
        <f t="shared" si="116"/>
        <v>4330.8599999999997</v>
      </c>
      <c r="AWW56" s="115">
        <f t="shared" si="116"/>
        <v>4330.8599999999997</v>
      </c>
      <c r="AWX56" s="115">
        <f t="shared" si="116"/>
        <v>4330.8599999999997</v>
      </c>
      <c r="AWY56" s="115">
        <f t="shared" si="116"/>
        <v>4330.8599999999997</v>
      </c>
      <c r="AWZ56" s="115">
        <f t="shared" si="116"/>
        <v>4330.8599999999997</v>
      </c>
      <c r="AXA56" s="115">
        <f t="shared" si="116"/>
        <v>4330.8599999999997</v>
      </c>
      <c r="AXB56" s="115">
        <f t="shared" si="116"/>
        <v>4330.8599999999997</v>
      </c>
      <c r="AXC56" s="115">
        <f t="shared" si="116"/>
        <v>4330.8599999999997</v>
      </c>
      <c r="AXD56" s="115">
        <f t="shared" si="116"/>
        <v>4330.8599999999997</v>
      </c>
      <c r="AXE56" s="115">
        <f t="shared" si="116"/>
        <v>4330.8599999999997</v>
      </c>
      <c r="AXF56" s="95">
        <f t="shared" si="117"/>
        <v>51970.32</v>
      </c>
      <c r="AXG56" s="106" t="s">
        <v>845</v>
      </c>
      <c r="AXH56" s="105">
        <v>51970.319999999992</v>
      </c>
      <c r="AXI56" s="90">
        <f t="shared" si="118"/>
        <v>4330.8599999999997</v>
      </c>
      <c r="AXJ56" s="115">
        <f t="shared" ref="AXJ56" si="2957">AXI56</f>
        <v>4330.8599999999997</v>
      </c>
      <c r="AXK56" s="115">
        <f t="shared" si="119"/>
        <v>4330.8599999999997</v>
      </c>
      <c r="AXL56" s="115">
        <f t="shared" si="119"/>
        <v>4330.8599999999997</v>
      </c>
      <c r="AXM56" s="115">
        <f t="shared" si="119"/>
        <v>4330.8599999999997</v>
      </c>
      <c r="AXN56" s="115">
        <f t="shared" si="119"/>
        <v>4330.8599999999997</v>
      </c>
      <c r="AXO56" s="115">
        <f t="shared" si="119"/>
        <v>4330.8599999999997</v>
      </c>
      <c r="AXP56" s="115">
        <f t="shared" si="119"/>
        <v>4330.8599999999997</v>
      </c>
      <c r="AXQ56" s="115">
        <f t="shared" si="119"/>
        <v>4330.8599999999997</v>
      </c>
      <c r="AXR56" s="115">
        <f t="shared" si="119"/>
        <v>4330.8599999999997</v>
      </c>
      <c r="AXS56" s="115">
        <f t="shared" si="119"/>
        <v>4330.8599999999997</v>
      </c>
      <c r="AXT56" s="115">
        <f t="shared" si="119"/>
        <v>4330.8599999999997</v>
      </c>
      <c r="AXU56" s="115">
        <f t="shared" si="119"/>
        <v>4330.8599999999997</v>
      </c>
      <c r="AXV56" s="95">
        <f t="shared" si="120"/>
        <v>51970.32</v>
      </c>
      <c r="AXW56" s="106" t="s">
        <v>845</v>
      </c>
      <c r="AXX56" s="105">
        <v>51970.319999999992</v>
      </c>
      <c r="AXY56" s="90">
        <f t="shared" si="121"/>
        <v>4330.8599999999997</v>
      </c>
      <c r="AXZ56" s="115">
        <f t="shared" ref="AXZ56" si="2958">AXY56</f>
        <v>4330.8599999999997</v>
      </c>
      <c r="AYA56" s="115">
        <f t="shared" si="122"/>
        <v>4330.8599999999997</v>
      </c>
      <c r="AYB56" s="115">
        <f t="shared" si="122"/>
        <v>4330.8599999999997</v>
      </c>
      <c r="AYC56" s="115">
        <f t="shared" si="122"/>
        <v>4330.8599999999997</v>
      </c>
      <c r="AYD56" s="115">
        <f t="shared" si="122"/>
        <v>4330.8599999999997</v>
      </c>
      <c r="AYE56" s="115">
        <f t="shared" si="122"/>
        <v>4330.8599999999997</v>
      </c>
      <c r="AYF56" s="115">
        <f t="shared" si="122"/>
        <v>4330.8599999999997</v>
      </c>
      <c r="AYG56" s="115">
        <f t="shared" si="122"/>
        <v>4330.8599999999997</v>
      </c>
      <c r="AYH56" s="115">
        <f t="shared" si="122"/>
        <v>4330.8599999999997</v>
      </c>
      <c r="AYI56" s="115">
        <f t="shared" si="122"/>
        <v>4330.8599999999997</v>
      </c>
      <c r="AYJ56" s="115">
        <f t="shared" si="122"/>
        <v>4330.8599999999997</v>
      </c>
      <c r="AYK56" s="115">
        <f t="shared" si="122"/>
        <v>4330.8599999999997</v>
      </c>
      <c r="AYL56" s="95">
        <f t="shared" si="123"/>
        <v>51970.32</v>
      </c>
      <c r="AYM56" s="106" t="s">
        <v>845</v>
      </c>
      <c r="AYN56" s="105">
        <v>51970.319999999992</v>
      </c>
      <c r="AYO56" s="90">
        <f t="shared" si="124"/>
        <v>4330.8599999999997</v>
      </c>
      <c r="AYP56" s="115">
        <f t="shared" ref="AYP56" si="2959">AYO56</f>
        <v>4330.8599999999997</v>
      </c>
      <c r="AYQ56" s="115">
        <f t="shared" si="125"/>
        <v>4330.8599999999997</v>
      </c>
      <c r="AYR56" s="115">
        <f t="shared" si="125"/>
        <v>4330.8599999999997</v>
      </c>
      <c r="AYS56" s="115">
        <f t="shared" si="125"/>
        <v>4330.8599999999997</v>
      </c>
      <c r="AYT56" s="115">
        <f t="shared" si="125"/>
        <v>4330.8599999999997</v>
      </c>
      <c r="AYU56" s="115">
        <f t="shared" si="125"/>
        <v>4330.8599999999997</v>
      </c>
      <c r="AYV56" s="115">
        <f t="shared" si="125"/>
        <v>4330.8599999999997</v>
      </c>
      <c r="AYW56" s="115">
        <f t="shared" si="125"/>
        <v>4330.8599999999997</v>
      </c>
      <c r="AYX56" s="115">
        <f t="shared" si="125"/>
        <v>4330.8599999999997</v>
      </c>
      <c r="AYY56" s="115">
        <f t="shared" si="125"/>
        <v>4330.8599999999997</v>
      </c>
      <c r="AYZ56" s="115">
        <f t="shared" si="125"/>
        <v>4330.8599999999997</v>
      </c>
      <c r="AZA56" s="115">
        <f t="shared" si="125"/>
        <v>4330.8599999999997</v>
      </c>
      <c r="AZB56" s="95">
        <f t="shared" si="126"/>
        <v>51970.32</v>
      </c>
      <c r="AZC56" s="106" t="s">
        <v>845</v>
      </c>
      <c r="AZD56" s="105">
        <v>51970.319999999992</v>
      </c>
      <c r="AZE56" s="90">
        <f t="shared" si="127"/>
        <v>4330.8599999999997</v>
      </c>
      <c r="AZF56" s="115">
        <f t="shared" ref="AZF56" si="2960">AZE56</f>
        <v>4330.8599999999997</v>
      </c>
      <c r="AZG56" s="115">
        <f t="shared" si="128"/>
        <v>4330.8599999999997</v>
      </c>
      <c r="AZH56" s="115">
        <f t="shared" si="128"/>
        <v>4330.8599999999997</v>
      </c>
      <c r="AZI56" s="115">
        <f t="shared" si="128"/>
        <v>4330.8599999999997</v>
      </c>
      <c r="AZJ56" s="115">
        <f t="shared" si="128"/>
        <v>4330.8599999999997</v>
      </c>
      <c r="AZK56" s="115">
        <f t="shared" si="128"/>
        <v>4330.8599999999997</v>
      </c>
      <c r="AZL56" s="115">
        <f t="shared" si="128"/>
        <v>4330.8599999999997</v>
      </c>
      <c r="AZM56" s="115">
        <f t="shared" si="128"/>
        <v>4330.8599999999997</v>
      </c>
      <c r="AZN56" s="115">
        <f t="shared" si="128"/>
        <v>4330.8599999999997</v>
      </c>
      <c r="AZO56" s="115">
        <f t="shared" si="128"/>
        <v>4330.8599999999997</v>
      </c>
      <c r="AZP56" s="115">
        <f t="shared" si="128"/>
        <v>4330.8599999999997</v>
      </c>
      <c r="AZQ56" s="115">
        <f t="shared" si="128"/>
        <v>4330.8599999999997</v>
      </c>
      <c r="AZR56" s="95">
        <f t="shared" si="129"/>
        <v>51970.32</v>
      </c>
      <c r="AZS56" s="106" t="s">
        <v>845</v>
      </c>
      <c r="AZT56" s="105">
        <v>51970.319999999992</v>
      </c>
      <c r="AZU56" s="90">
        <f t="shared" si="130"/>
        <v>4330.8599999999997</v>
      </c>
      <c r="AZV56" s="115">
        <f t="shared" ref="AZV56" si="2961">AZU56</f>
        <v>4330.8599999999997</v>
      </c>
      <c r="AZW56" s="115">
        <f t="shared" si="131"/>
        <v>4330.8599999999997</v>
      </c>
      <c r="AZX56" s="115">
        <f t="shared" si="131"/>
        <v>4330.8599999999997</v>
      </c>
      <c r="AZY56" s="115">
        <f t="shared" si="131"/>
        <v>4330.8599999999997</v>
      </c>
      <c r="AZZ56" s="115">
        <f t="shared" si="131"/>
        <v>4330.8599999999997</v>
      </c>
      <c r="BAA56" s="115">
        <f t="shared" si="131"/>
        <v>4330.8599999999997</v>
      </c>
      <c r="BAB56" s="115">
        <f t="shared" si="131"/>
        <v>4330.8599999999997</v>
      </c>
      <c r="BAC56" s="115">
        <f t="shared" si="131"/>
        <v>4330.8599999999997</v>
      </c>
      <c r="BAD56" s="115">
        <f t="shared" si="131"/>
        <v>4330.8599999999997</v>
      </c>
      <c r="BAE56" s="115">
        <f t="shared" si="131"/>
        <v>4330.8599999999997</v>
      </c>
      <c r="BAF56" s="115">
        <f t="shared" si="131"/>
        <v>4330.8599999999997</v>
      </c>
      <c r="BAG56" s="115">
        <f t="shared" si="131"/>
        <v>4330.8599999999997</v>
      </c>
      <c r="BAH56" s="95">
        <f t="shared" si="132"/>
        <v>51970.32</v>
      </c>
      <c r="BAI56" s="106" t="s">
        <v>845</v>
      </c>
      <c r="BAJ56" s="105">
        <v>51970.319999999992</v>
      </c>
      <c r="BAK56" s="90">
        <f t="shared" si="133"/>
        <v>4330.8599999999997</v>
      </c>
      <c r="BAL56" s="115">
        <f t="shared" ref="BAL56" si="2962">BAK56</f>
        <v>4330.8599999999997</v>
      </c>
      <c r="BAM56" s="115">
        <f t="shared" si="134"/>
        <v>4330.8599999999997</v>
      </c>
      <c r="BAN56" s="115">
        <f t="shared" si="134"/>
        <v>4330.8599999999997</v>
      </c>
      <c r="BAO56" s="115">
        <f t="shared" si="134"/>
        <v>4330.8599999999997</v>
      </c>
      <c r="BAP56" s="115">
        <f t="shared" si="134"/>
        <v>4330.8599999999997</v>
      </c>
      <c r="BAQ56" s="115">
        <f t="shared" si="134"/>
        <v>4330.8599999999997</v>
      </c>
      <c r="BAR56" s="115">
        <f t="shared" si="134"/>
        <v>4330.8599999999997</v>
      </c>
      <c r="BAS56" s="115">
        <f t="shared" si="134"/>
        <v>4330.8599999999997</v>
      </c>
      <c r="BAT56" s="115">
        <f t="shared" si="134"/>
        <v>4330.8599999999997</v>
      </c>
      <c r="BAU56" s="115">
        <f t="shared" si="134"/>
        <v>4330.8599999999997</v>
      </c>
      <c r="BAV56" s="115">
        <f t="shared" si="134"/>
        <v>4330.8599999999997</v>
      </c>
      <c r="BAW56" s="115">
        <f t="shared" si="134"/>
        <v>4330.8599999999997</v>
      </c>
      <c r="BAX56" s="95">
        <f t="shared" si="135"/>
        <v>51970.32</v>
      </c>
      <c r="BAY56" s="106" t="s">
        <v>845</v>
      </c>
      <c r="BAZ56" s="105">
        <v>51970.319999999992</v>
      </c>
      <c r="BBA56" s="90">
        <f t="shared" si="136"/>
        <v>4330.8599999999997</v>
      </c>
      <c r="BBB56" s="115">
        <f t="shared" ref="BBB56" si="2963">BBA56</f>
        <v>4330.8599999999997</v>
      </c>
      <c r="BBC56" s="115">
        <f t="shared" si="137"/>
        <v>4330.8599999999997</v>
      </c>
      <c r="BBD56" s="115">
        <f t="shared" si="137"/>
        <v>4330.8599999999997</v>
      </c>
      <c r="BBE56" s="115">
        <f t="shared" si="137"/>
        <v>4330.8599999999997</v>
      </c>
      <c r="BBF56" s="115">
        <f t="shared" si="137"/>
        <v>4330.8599999999997</v>
      </c>
      <c r="BBG56" s="115">
        <f t="shared" si="137"/>
        <v>4330.8599999999997</v>
      </c>
      <c r="BBH56" s="115">
        <f t="shared" si="137"/>
        <v>4330.8599999999997</v>
      </c>
      <c r="BBI56" s="115">
        <f t="shared" si="137"/>
        <v>4330.8599999999997</v>
      </c>
      <c r="BBJ56" s="115">
        <f t="shared" si="137"/>
        <v>4330.8599999999997</v>
      </c>
      <c r="BBK56" s="115">
        <f t="shared" si="137"/>
        <v>4330.8599999999997</v>
      </c>
      <c r="BBL56" s="115">
        <f t="shared" si="137"/>
        <v>4330.8599999999997</v>
      </c>
      <c r="BBM56" s="115">
        <f t="shared" si="137"/>
        <v>4330.8599999999997</v>
      </c>
      <c r="BBN56" s="95">
        <f t="shared" si="138"/>
        <v>51970.32</v>
      </c>
      <c r="BBO56" s="106" t="s">
        <v>845</v>
      </c>
      <c r="BBP56" s="105">
        <v>51970.319999999992</v>
      </c>
      <c r="BBQ56" s="90">
        <f t="shared" si="139"/>
        <v>4330.8599999999997</v>
      </c>
      <c r="BBR56" s="115">
        <f t="shared" ref="BBR56" si="2964">BBQ56</f>
        <v>4330.8599999999997</v>
      </c>
      <c r="BBS56" s="115">
        <f t="shared" si="140"/>
        <v>4330.8599999999997</v>
      </c>
      <c r="BBT56" s="115">
        <f t="shared" si="140"/>
        <v>4330.8599999999997</v>
      </c>
      <c r="BBU56" s="115">
        <f t="shared" si="140"/>
        <v>4330.8599999999997</v>
      </c>
      <c r="BBV56" s="115">
        <f t="shared" si="140"/>
        <v>4330.8599999999997</v>
      </c>
      <c r="BBW56" s="115">
        <f t="shared" si="140"/>
        <v>4330.8599999999997</v>
      </c>
      <c r="BBX56" s="115">
        <f t="shared" si="140"/>
        <v>4330.8599999999997</v>
      </c>
      <c r="BBY56" s="115">
        <f t="shared" si="140"/>
        <v>4330.8599999999997</v>
      </c>
      <c r="BBZ56" s="115">
        <f t="shared" si="140"/>
        <v>4330.8599999999997</v>
      </c>
      <c r="BCA56" s="115">
        <f t="shared" si="140"/>
        <v>4330.8599999999997</v>
      </c>
      <c r="BCB56" s="115">
        <f t="shared" si="140"/>
        <v>4330.8599999999997</v>
      </c>
      <c r="BCC56" s="115">
        <f t="shared" si="140"/>
        <v>4330.8599999999997</v>
      </c>
      <c r="BCD56" s="95">
        <f t="shared" si="141"/>
        <v>51970.32</v>
      </c>
      <c r="BCE56" s="106" t="s">
        <v>845</v>
      </c>
      <c r="BCF56" s="105">
        <v>51970.319999999992</v>
      </c>
      <c r="BCG56" s="90">
        <f t="shared" si="142"/>
        <v>4330.8599999999997</v>
      </c>
      <c r="BCH56" s="115">
        <f t="shared" ref="BCH56" si="2965">BCG56</f>
        <v>4330.8599999999997</v>
      </c>
      <c r="BCI56" s="115">
        <f t="shared" si="143"/>
        <v>4330.8599999999997</v>
      </c>
      <c r="BCJ56" s="115">
        <f t="shared" si="143"/>
        <v>4330.8599999999997</v>
      </c>
      <c r="BCK56" s="115">
        <f t="shared" si="143"/>
        <v>4330.8599999999997</v>
      </c>
      <c r="BCL56" s="115">
        <f t="shared" si="143"/>
        <v>4330.8599999999997</v>
      </c>
      <c r="BCM56" s="115">
        <f t="shared" si="143"/>
        <v>4330.8599999999997</v>
      </c>
      <c r="BCN56" s="115">
        <f t="shared" si="143"/>
        <v>4330.8599999999997</v>
      </c>
      <c r="BCO56" s="115">
        <f t="shared" si="143"/>
        <v>4330.8599999999997</v>
      </c>
      <c r="BCP56" s="115">
        <f t="shared" si="143"/>
        <v>4330.8599999999997</v>
      </c>
      <c r="BCQ56" s="115">
        <f t="shared" si="143"/>
        <v>4330.8599999999997</v>
      </c>
      <c r="BCR56" s="115">
        <f t="shared" si="143"/>
        <v>4330.8599999999997</v>
      </c>
      <c r="BCS56" s="115">
        <f t="shared" si="143"/>
        <v>4330.8599999999997</v>
      </c>
      <c r="BCT56" s="95">
        <f t="shared" si="144"/>
        <v>51970.32</v>
      </c>
      <c r="BCU56" s="106" t="s">
        <v>845</v>
      </c>
      <c r="BCV56" s="105">
        <v>51970.319999999992</v>
      </c>
      <c r="BCW56" s="90">
        <f t="shared" si="145"/>
        <v>4330.8599999999997</v>
      </c>
      <c r="BCX56" s="115">
        <f t="shared" ref="BCX56" si="2966">BCW56</f>
        <v>4330.8599999999997</v>
      </c>
      <c r="BCY56" s="115">
        <f t="shared" si="146"/>
        <v>4330.8599999999997</v>
      </c>
      <c r="BCZ56" s="115">
        <f t="shared" si="146"/>
        <v>4330.8599999999997</v>
      </c>
      <c r="BDA56" s="115">
        <f t="shared" si="146"/>
        <v>4330.8599999999997</v>
      </c>
      <c r="BDB56" s="115">
        <f t="shared" si="146"/>
        <v>4330.8599999999997</v>
      </c>
      <c r="BDC56" s="115">
        <f t="shared" si="146"/>
        <v>4330.8599999999997</v>
      </c>
      <c r="BDD56" s="115">
        <f t="shared" si="146"/>
        <v>4330.8599999999997</v>
      </c>
      <c r="BDE56" s="115">
        <f t="shared" si="146"/>
        <v>4330.8599999999997</v>
      </c>
      <c r="BDF56" s="115">
        <f t="shared" si="146"/>
        <v>4330.8599999999997</v>
      </c>
      <c r="BDG56" s="115">
        <f t="shared" si="146"/>
        <v>4330.8599999999997</v>
      </c>
      <c r="BDH56" s="115">
        <f t="shared" si="146"/>
        <v>4330.8599999999997</v>
      </c>
      <c r="BDI56" s="115">
        <f t="shared" si="146"/>
        <v>4330.8599999999997</v>
      </c>
      <c r="BDJ56" s="95">
        <f t="shared" si="147"/>
        <v>51970.32</v>
      </c>
      <c r="BDK56" s="106" t="s">
        <v>845</v>
      </c>
      <c r="BDL56" s="105">
        <v>51970.319999999992</v>
      </c>
      <c r="BDM56" s="90">
        <f t="shared" si="148"/>
        <v>4330.8599999999997</v>
      </c>
      <c r="BDN56" s="115">
        <f t="shared" ref="BDN56" si="2967">BDM56</f>
        <v>4330.8599999999997</v>
      </c>
      <c r="BDO56" s="115">
        <f t="shared" si="149"/>
        <v>4330.8599999999997</v>
      </c>
      <c r="BDP56" s="115">
        <f t="shared" si="149"/>
        <v>4330.8599999999997</v>
      </c>
      <c r="BDQ56" s="115">
        <f t="shared" si="149"/>
        <v>4330.8599999999997</v>
      </c>
      <c r="BDR56" s="115">
        <f t="shared" si="149"/>
        <v>4330.8599999999997</v>
      </c>
      <c r="BDS56" s="115">
        <f t="shared" si="149"/>
        <v>4330.8599999999997</v>
      </c>
      <c r="BDT56" s="115">
        <f t="shared" si="149"/>
        <v>4330.8599999999997</v>
      </c>
      <c r="BDU56" s="115">
        <f t="shared" si="149"/>
        <v>4330.8599999999997</v>
      </c>
      <c r="BDV56" s="115">
        <f t="shared" si="149"/>
        <v>4330.8599999999997</v>
      </c>
      <c r="BDW56" s="115">
        <f t="shared" si="149"/>
        <v>4330.8599999999997</v>
      </c>
      <c r="BDX56" s="115">
        <f t="shared" si="149"/>
        <v>4330.8599999999997</v>
      </c>
      <c r="BDY56" s="115">
        <f t="shared" si="149"/>
        <v>4330.8599999999997</v>
      </c>
      <c r="BDZ56" s="95">
        <f t="shared" si="150"/>
        <v>51970.32</v>
      </c>
      <c r="BEA56" s="106" t="s">
        <v>845</v>
      </c>
      <c r="BEB56" s="105">
        <v>51970.319999999992</v>
      </c>
      <c r="BEC56" s="90">
        <f t="shared" si="151"/>
        <v>4330.8599999999997</v>
      </c>
      <c r="BED56" s="115">
        <f t="shared" ref="BED56" si="2968">BEC56</f>
        <v>4330.8599999999997</v>
      </c>
      <c r="BEE56" s="115">
        <f t="shared" si="152"/>
        <v>4330.8599999999997</v>
      </c>
      <c r="BEF56" s="115">
        <f t="shared" si="152"/>
        <v>4330.8599999999997</v>
      </c>
      <c r="BEG56" s="115">
        <f t="shared" si="152"/>
        <v>4330.8599999999997</v>
      </c>
      <c r="BEH56" s="115">
        <f t="shared" si="152"/>
        <v>4330.8599999999997</v>
      </c>
      <c r="BEI56" s="115">
        <f t="shared" si="152"/>
        <v>4330.8599999999997</v>
      </c>
      <c r="BEJ56" s="115">
        <f t="shared" si="152"/>
        <v>4330.8599999999997</v>
      </c>
      <c r="BEK56" s="115">
        <f t="shared" si="152"/>
        <v>4330.8599999999997</v>
      </c>
      <c r="BEL56" s="115">
        <f t="shared" si="152"/>
        <v>4330.8599999999997</v>
      </c>
      <c r="BEM56" s="115">
        <f t="shared" si="152"/>
        <v>4330.8599999999997</v>
      </c>
      <c r="BEN56" s="115">
        <f t="shared" si="152"/>
        <v>4330.8599999999997</v>
      </c>
      <c r="BEO56" s="115">
        <f t="shared" si="152"/>
        <v>4330.8599999999997</v>
      </c>
      <c r="BEP56" s="95">
        <f t="shared" si="153"/>
        <v>51970.32</v>
      </c>
      <c r="BEQ56" s="106" t="s">
        <v>845</v>
      </c>
      <c r="BER56" s="105">
        <v>51970.319999999992</v>
      </c>
      <c r="BES56" s="90">
        <f t="shared" si="154"/>
        <v>4330.8599999999997</v>
      </c>
      <c r="BET56" s="115">
        <f t="shared" ref="BET56" si="2969">BES56</f>
        <v>4330.8599999999997</v>
      </c>
      <c r="BEU56" s="115">
        <f t="shared" si="155"/>
        <v>4330.8599999999997</v>
      </c>
      <c r="BEV56" s="115">
        <f t="shared" si="155"/>
        <v>4330.8599999999997</v>
      </c>
      <c r="BEW56" s="115">
        <f t="shared" si="155"/>
        <v>4330.8599999999997</v>
      </c>
      <c r="BEX56" s="115">
        <f t="shared" si="155"/>
        <v>4330.8599999999997</v>
      </c>
      <c r="BEY56" s="115">
        <f t="shared" si="155"/>
        <v>4330.8599999999997</v>
      </c>
      <c r="BEZ56" s="115">
        <f t="shared" si="155"/>
        <v>4330.8599999999997</v>
      </c>
      <c r="BFA56" s="115">
        <f t="shared" si="155"/>
        <v>4330.8599999999997</v>
      </c>
      <c r="BFB56" s="115">
        <f t="shared" si="155"/>
        <v>4330.8599999999997</v>
      </c>
      <c r="BFC56" s="115">
        <f t="shared" si="155"/>
        <v>4330.8599999999997</v>
      </c>
      <c r="BFD56" s="115">
        <f t="shared" si="155"/>
        <v>4330.8599999999997</v>
      </c>
      <c r="BFE56" s="115">
        <f t="shared" si="155"/>
        <v>4330.8599999999997</v>
      </c>
      <c r="BFF56" s="95">
        <f t="shared" si="156"/>
        <v>51970.32</v>
      </c>
      <c r="BFG56" s="106" t="s">
        <v>845</v>
      </c>
      <c r="BFH56" s="105">
        <v>51970.319999999992</v>
      </c>
      <c r="BFI56" s="90">
        <f t="shared" si="157"/>
        <v>4330.8599999999997</v>
      </c>
      <c r="BFJ56" s="115">
        <f t="shared" ref="BFJ56" si="2970">BFI56</f>
        <v>4330.8599999999997</v>
      </c>
      <c r="BFK56" s="115">
        <f t="shared" si="158"/>
        <v>4330.8599999999997</v>
      </c>
      <c r="BFL56" s="115">
        <f t="shared" si="158"/>
        <v>4330.8599999999997</v>
      </c>
      <c r="BFM56" s="115">
        <f t="shared" si="158"/>
        <v>4330.8599999999997</v>
      </c>
      <c r="BFN56" s="115">
        <f t="shared" si="158"/>
        <v>4330.8599999999997</v>
      </c>
      <c r="BFO56" s="115">
        <f t="shared" si="158"/>
        <v>4330.8599999999997</v>
      </c>
      <c r="BFP56" s="115">
        <f t="shared" si="158"/>
        <v>4330.8599999999997</v>
      </c>
      <c r="BFQ56" s="115">
        <f t="shared" si="158"/>
        <v>4330.8599999999997</v>
      </c>
      <c r="BFR56" s="115">
        <f t="shared" si="158"/>
        <v>4330.8599999999997</v>
      </c>
      <c r="BFS56" s="115">
        <f t="shared" si="158"/>
        <v>4330.8599999999997</v>
      </c>
      <c r="BFT56" s="115">
        <f t="shared" si="158"/>
        <v>4330.8599999999997</v>
      </c>
      <c r="BFU56" s="115">
        <f t="shared" si="158"/>
        <v>4330.8599999999997</v>
      </c>
      <c r="BFV56" s="95">
        <f t="shared" si="159"/>
        <v>51970.32</v>
      </c>
      <c r="BFW56" s="106" t="s">
        <v>845</v>
      </c>
      <c r="BFX56" s="105">
        <v>51970.319999999992</v>
      </c>
      <c r="BFY56" s="90">
        <f t="shared" si="160"/>
        <v>4330.8599999999997</v>
      </c>
      <c r="BFZ56" s="115">
        <f t="shared" ref="BFZ56" si="2971">BFY56</f>
        <v>4330.8599999999997</v>
      </c>
      <c r="BGA56" s="115">
        <f t="shared" si="161"/>
        <v>4330.8599999999997</v>
      </c>
      <c r="BGB56" s="115">
        <f t="shared" si="161"/>
        <v>4330.8599999999997</v>
      </c>
      <c r="BGC56" s="115">
        <f t="shared" si="161"/>
        <v>4330.8599999999997</v>
      </c>
      <c r="BGD56" s="115">
        <f t="shared" si="161"/>
        <v>4330.8599999999997</v>
      </c>
      <c r="BGE56" s="115">
        <f t="shared" si="161"/>
        <v>4330.8599999999997</v>
      </c>
      <c r="BGF56" s="115">
        <f t="shared" si="161"/>
        <v>4330.8599999999997</v>
      </c>
      <c r="BGG56" s="115">
        <f t="shared" si="161"/>
        <v>4330.8599999999997</v>
      </c>
      <c r="BGH56" s="115">
        <f t="shared" si="161"/>
        <v>4330.8599999999997</v>
      </c>
      <c r="BGI56" s="115">
        <f t="shared" si="161"/>
        <v>4330.8599999999997</v>
      </c>
      <c r="BGJ56" s="115">
        <f t="shared" si="161"/>
        <v>4330.8599999999997</v>
      </c>
      <c r="BGK56" s="115">
        <f t="shared" si="161"/>
        <v>4330.8599999999997</v>
      </c>
      <c r="BGL56" s="95">
        <f t="shared" si="162"/>
        <v>51970.32</v>
      </c>
      <c r="BGM56" s="106" t="s">
        <v>845</v>
      </c>
      <c r="BGN56" s="105">
        <v>51970.319999999992</v>
      </c>
      <c r="BGO56" s="90">
        <f t="shared" si="163"/>
        <v>4330.8599999999997</v>
      </c>
      <c r="BGP56" s="115">
        <f t="shared" ref="BGP56" si="2972">BGO56</f>
        <v>4330.8599999999997</v>
      </c>
      <c r="BGQ56" s="115">
        <f t="shared" si="164"/>
        <v>4330.8599999999997</v>
      </c>
      <c r="BGR56" s="115">
        <f t="shared" si="164"/>
        <v>4330.8599999999997</v>
      </c>
      <c r="BGS56" s="115">
        <f t="shared" si="164"/>
        <v>4330.8599999999997</v>
      </c>
      <c r="BGT56" s="115">
        <f t="shared" si="164"/>
        <v>4330.8599999999997</v>
      </c>
      <c r="BGU56" s="115">
        <f t="shared" si="164"/>
        <v>4330.8599999999997</v>
      </c>
      <c r="BGV56" s="115">
        <f t="shared" si="164"/>
        <v>4330.8599999999997</v>
      </c>
      <c r="BGW56" s="115">
        <f t="shared" si="164"/>
        <v>4330.8599999999997</v>
      </c>
      <c r="BGX56" s="115">
        <f t="shared" si="164"/>
        <v>4330.8599999999997</v>
      </c>
      <c r="BGY56" s="115">
        <f t="shared" si="164"/>
        <v>4330.8599999999997</v>
      </c>
      <c r="BGZ56" s="115">
        <f t="shared" si="164"/>
        <v>4330.8599999999997</v>
      </c>
      <c r="BHA56" s="115">
        <f t="shared" si="164"/>
        <v>4330.8599999999997</v>
      </c>
      <c r="BHB56" s="95">
        <f t="shared" si="165"/>
        <v>51970.32</v>
      </c>
      <c r="BHC56" s="106" t="s">
        <v>845</v>
      </c>
      <c r="BHD56" s="105">
        <v>51970.319999999992</v>
      </c>
      <c r="BHE56" s="90">
        <f t="shared" si="166"/>
        <v>4330.8599999999997</v>
      </c>
      <c r="BHF56" s="115">
        <f t="shared" ref="BHF56" si="2973">BHE56</f>
        <v>4330.8599999999997</v>
      </c>
      <c r="BHG56" s="115">
        <f t="shared" si="167"/>
        <v>4330.8599999999997</v>
      </c>
      <c r="BHH56" s="115">
        <f t="shared" si="167"/>
        <v>4330.8599999999997</v>
      </c>
      <c r="BHI56" s="115">
        <f t="shared" si="167"/>
        <v>4330.8599999999997</v>
      </c>
      <c r="BHJ56" s="115">
        <f t="shared" si="167"/>
        <v>4330.8599999999997</v>
      </c>
      <c r="BHK56" s="115">
        <f t="shared" si="167"/>
        <v>4330.8599999999997</v>
      </c>
      <c r="BHL56" s="115">
        <f t="shared" si="167"/>
        <v>4330.8599999999997</v>
      </c>
      <c r="BHM56" s="115">
        <f t="shared" si="167"/>
        <v>4330.8599999999997</v>
      </c>
      <c r="BHN56" s="115">
        <f t="shared" si="167"/>
        <v>4330.8599999999997</v>
      </c>
      <c r="BHO56" s="115">
        <f t="shared" si="167"/>
        <v>4330.8599999999997</v>
      </c>
      <c r="BHP56" s="115">
        <f t="shared" si="167"/>
        <v>4330.8599999999997</v>
      </c>
      <c r="BHQ56" s="115">
        <f t="shared" si="167"/>
        <v>4330.8599999999997</v>
      </c>
      <c r="BHR56" s="95">
        <f t="shared" si="168"/>
        <v>51970.32</v>
      </c>
      <c r="BHS56" s="106" t="s">
        <v>845</v>
      </c>
      <c r="BHT56" s="105">
        <v>51970.319999999992</v>
      </c>
      <c r="BHU56" s="90">
        <f t="shared" si="169"/>
        <v>4330.8599999999997</v>
      </c>
      <c r="BHV56" s="115">
        <f t="shared" ref="BHV56" si="2974">BHU56</f>
        <v>4330.8599999999997</v>
      </c>
      <c r="BHW56" s="115">
        <f t="shared" si="170"/>
        <v>4330.8599999999997</v>
      </c>
      <c r="BHX56" s="115">
        <f t="shared" si="170"/>
        <v>4330.8599999999997</v>
      </c>
      <c r="BHY56" s="115">
        <f t="shared" si="170"/>
        <v>4330.8599999999997</v>
      </c>
      <c r="BHZ56" s="115">
        <f t="shared" si="170"/>
        <v>4330.8599999999997</v>
      </c>
      <c r="BIA56" s="115">
        <f t="shared" si="170"/>
        <v>4330.8599999999997</v>
      </c>
      <c r="BIB56" s="115">
        <f t="shared" si="170"/>
        <v>4330.8599999999997</v>
      </c>
      <c r="BIC56" s="115">
        <f t="shared" si="170"/>
        <v>4330.8599999999997</v>
      </c>
      <c r="BID56" s="115">
        <f t="shared" si="170"/>
        <v>4330.8599999999997</v>
      </c>
      <c r="BIE56" s="115">
        <f t="shared" si="170"/>
        <v>4330.8599999999997</v>
      </c>
      <c r="BIF56" s="115">
        <f t="shared" si="170"/>
        <v>4330.8599999999997</v>
      </c>
      <c r="BIG56" s="115">
        <f t="shared" si="170"/>
        <v>4330.8599999999997</v>
      </c>
      <c r="BIH56" s="95">
        <f t="shared" si="171"/>
        <v>51970.32</v>
      </c>
      <c r="BII56" s="106" t="s">
        <v>845</v>
      </c>
      <c r="BIJ56" s="105">
        <v>51970.319999999992</v>
      </c>
      <c r="BIK56" s="90">
        <f t="shared" si="172"/>
        <v>4330.8599999999997</v>
      </c>
      <c r="BIL56" s="115">
        <f t="shared" ref="BIL56" si="2975">BIK56</f>
        <v>4330.8599999999997</v>
      </c>
      <c r="BIM56" s="115">
        <f t="shared" si="173"/>
        <v>4330.8599999999997</v>
      </c>
      <c r="BIN56" s="115">
        <f t="shared" si="173"/>
        <v>4330.8599999999997</v>
      </c>
      <c r="BIO56" s="115">
        <f t="shared" si="173"/>
        <v>4330.8599999999997</v>
      </c>
      <c r="BIP56" s="115">
        <f t="shared" si="173"/>
        <v>4330.8599999999997</v>
      </c>
      <c r="BIQ56" s="115">
        <f t="shared" si="173"/>
        <v>4330.8599999999997</v>
      </c>
      <c r="BIR56" s="115">
        <f t="shared" si="173"/>
        <v>4330.8599999999997</v>
      </c>
      <c r="BIS56" s="115">
        <f t="shared" si="173"/>
        <v>4330.8599999999997</v>
      </c>
      <c r="BIT56" s="115">
        <f t="shared" si="173"/>
        <v>4330.8599999999997</v>
      </c>
      <c r="BIU56" s="115">
        <f t="shared" si="173"/>
        <v>4330.8599999999997</v>
      </c>
      <c r="BIV56" s="115">
        <f t="shared" si="173"/>
        <v>4330.8599999999997</v>
      </c>
      <c r="BIW56" s="115">
        <f t="shared" si="173"/>
        <v>4330.8599999999997</v>
      </c>
      <c r="BIX56" s="95">
        <f t="shared" si="174"/>
        <v>51970.32</v>
      </c>
      <c r="BIY56" s="106" t="s">
        <v>845</v>
      </c>
      <c r="BIZ56" s="105">
        <v>51970.319999999992</v>
      </c>
      <c r="BJA56" s="90">
        <f t="shared" si="175"/>
        <v>4330.8599999999997</v>
      </c>
      <c r="BJB56" s="115">
        <f t="shared" ref="BJB56" si="2976">BJA56</f>
        <v>4330.8599999999997</v>
      </c>
      <c r="BJC56" s="115">
        <f t="shared" si="176"/>
        <v>4330.8599999999997</v>
      </c>
      <c r="BJD56" s="115">
        <f t="shared" si="176"/>
        <v>4330.8599999999997</v>
      </c>
      <c r="BJE56" s="115">
        <f t="shared" si="176"/>
        <v>4330.8599999999997</v>
      </c>
      <c r="BJF56" s="115">
        <f t="shared" si="176"/>
        <v>4330.8599999999997</v>
      </c>
      <c r="BJG56" s="115">
        <f t="shared" si="176"/>
        <v>4330.8599999999997</v>
      </c>
      <c r="BJH56" s="115">
        <f t="shared" si="176"/>
        <v>4330.8599999999997</v>
      </c>
      <c r="BJI56" s="115">
        <f t="shared" si="176"/>
        <v>4330.8599999999997</v>
      </c>
      <c r="BJJ56" s="115">
        <f t="shared" si="176"/>
        <v>4330.8599999999997</v>
      </c>
      <c r="BJK56" s="115">
        <f t="shared" si="176"/>
        <v>4330.8599999999997</v>
      </c>
      <c r="BJL56" s="115">
        <f t="shared" si="176"/>
        <v>4330.8599999999997</v>
      </c>
      <c r="BJM56" s="115">
        <f t="shared" si="176"/>
        <v>4330.8599999999997</v>
      </c>
      <c r="BJN56" s="95">
        <f t="shared" si="177"/>
        <v>51970.32</v>
      </c>
      <c r="BJO56" s="106" t="s">
        <v>845</v>
      </c>
      <c r="BJP56" s="105">
        <v>51970.319999999992</v>
      </c>
      <c r="BJQ56" s="90">
        <f t="shared" si="178"/>
        <v>4330.8599999999997</v>
      </c>
      <c r="BJR56" s="115">
        <f t="shared" ref="BJR56" si="2977">BJQ56</f>
        <v>4330.8599999999997</v>
      </c>
      <c r="BJS56" s="115">
        <f t="shared" si="179"/>
        <v>4330.8599999999997</v>
      </c>
      <c r="BJT56" s="115">
        <f t="shared" si="179"/>
        <v>4330.8599999999997</v>
      </c>
      <c r="BJU56" s="115">
        <f t="shared" si="179"/>
        <v>4330.8599999999997</v>
      </c>
      <c r="BJV56" s="115">
        <f t="shared" si="179"/>
        <v>4330.8599999999997</v>
      </c>
      <c r="BJW56" s="115">
        <f t="shared" si="179"/>
        <v>4330.8599999999997</v>
      </c>
      <c r="BJX56" s="115">
        <f t="shared" si="179"/>
        <v>4330.8599999999997</v>
      </c>
      <c r="BJY56" s="115">
        <f t="shared" si="179"/>
        <v>4330.8599999999997</v>
      </c>
      <c r="BJZ56" s="115">
        <f t="shared" si="179"/>
        <v>4330.8599999999997</v>
      </c>
      <c r="BKA56" s="115">
        <f t="shared" si="179"/>
        <v>4330.8599999999997</v>
      </c>
      <c r="BKB56" s="115">
        <f t="shared" si="179"/>
        <v>4330.8599999999997</v>
      </c>
      <c r="BKC56" s="115">
        <f t="shared" si="179"/>
        <v>4330.8599999999997</v>
      </c>
      <c r="BKD56" s="95">
        <f t="shared" si="180"/>
        <v>51970.32</v>
      </c>
      <c r="BKE56" s="106" t="s">
        <v>845</v>
      </c>
      <c r="BKF56" s="105">
        <v>51970.319999999992</v>
      </c>
      <c r="BKG56" s="90">
        <f t="shared" si="181"/>
        <v>4330.8599999999997</v>
      </c>
      <c r="BKH56" s="115">
        <f t="shared" ref="BKH56" si="2978">BKG56</f>
        <v>4330.8599999999997</v>
      </c>
      <c r="BKI56" s="115">
        <f t="shared" si="182"/>
        <v>4330.8599999999997</v>
      </c>
      <c r="BKJ56" s="115">
        <f t="shared" si="182"/>
        <v>4330.8599999999997</v>
      </c>
      <c r="BKK56" s="115">
        <f t="shared" si="182"/>
        <v>4330.8599999999997</v>
      </c>
      <c r="BKL56" s="115">
        <f t="shared" si="182"/>
        <v>4330.8599999999997</v>
      </c>
      <c r="BKM56" s="115">
        <f t="shared" si="182"/>
        <v>4330.8599999999997</v>
      </c>
      <c r="BKN56" s="115">
        <f t="shared" si="182"/>
        <v>4330.8599999999997</v>
      </c>
      <c r="BKO56" s="115">
        <f t="shared" si="182"/>
        <v>4330.8599999999997</v>
      </c>
      <c r="BKP56" s="115">
        <f t="shared" si="182"/>
        <v>4330.8599999999997</v>
      </c>
      <c r="BKQ56" s="115">
        <f t="shared" si="182"/>
        <v>4330.8599999999997</v>
      </c>
      <c r="BKR56" s="115">
        <f t="shared" si="182"/>
        <v>4330.8599999999997</v>
      </c>
      <c r="BKS56" s="115">
        <f t="shared" si="182"/>
        <v>4330.8599999999997</v>
      </c>
      <c r="BKT56" s="95">
        <f t="shared" si="183"/>
        <v>51970.32</v>
      </c>
      <c r="BKU56" s="106" t="s">
        <v>845</v>
      </c>
      <c r="BKV56" s="105">
        <v>51970.319999999992</v>
      </c>
      <c r="BKW56" s="90">
        <f t="shared" si="184"/>
        <v>4330.8599999999997</v>
      </c>
      <c r="BKX56" s="115">
        <f t="shared" ref="BKX56" si="2979">BKW56</f>
        <v>4330.8599999999997</v>
      </c>
      <c r="BKY56" s="115">
        <f t="shared" si="185"/>
        <v>4330.8599999999997</v>
      </c>
      <c r="BKZ56" s="115">
        <f t="shared" si="185"/>
        <v>4330.8599999999997</v>
      </c>
      <c r="BLA56" s="115">
        <f t="shared" si="185"/>
        <v>4330.8599999999997</v>
      </c>
      <c r="BLB56" s="115">
        <f t="shared" si="185"/>
        <v>4330.8599999999997</v>
      </c>
      <c r="BLC56" s="115">
        <f t="shared" si="185"/>
        <v>4330.8599999999997</v>
      </c>
      <c r="BLD56" s="115">
        <f t="shared" si="185"/>
        <v>4330.8599999999997</v>
      </c>
      <c r="BLE56" s="115">
        <f t="shared" si="185"/>
        <v>4330.8599999999997</v>
      </c>
      <c r="BLF56" s="115">
        <f t="shared" si="185"/>
        <v>4330.8599999999997</v>
      </c>
      <c r="BLG56" s="115">
        <f t="shared" si="185"/>
        <v>4330.8599999999997</v>
      </c>
      <c r="BLH56" s="115">
        <f t="shared" si="185"/>
        <v>4330.8599999999997</v>
      </c>
      <c r="BLI56" s="115">
        <f t="shared" si="185"/>
        <v>4330.8599999999997</v>
      </c>
      <c r="BLJ56" s="95">
        <f t="shared" si="186"/>
        <v>51970.32</v>
      </c>
      <c r="BLK56" s="106" t="s">
        <v>845</v>
      </c>
      <c r="BLL56" s="105">
        <v>51970.319999999992</v>
      </c>
      <c r="BLM56" s="90">
        <f t="shared" si="187"/>
        <v>4330.8599999999997</v>
      </c>
      <c r="BLN56" s="115">
        <f t="shared" ref="BLN56" si="2980">BLM56</f>
        <v>4330.8599999999997</v>
      </c>
      <c r="BLO56" s="115">
        <f t="shared" si="188"/>
        <v>4330.8599999999997</v>
      </c>
      <c r="BLP56" s="115">
        <f t="shared" si="188"/>
        <v>4330.8599999999997</v>
      </c>
      <c r="BLQ56" s="115">
        <f t="shared" si="188"/>
        <v>4330.8599999999997</v>
      </c>
      <c r="BLR56" s="115">
        <f t="shared" si="188"/>
        <v>4330.8599999999997</v>
      </c>
      <c r="BLS56" s="115">
        <f t="shared" si="188"/>
        <v>4330.8599999999997</v>
      </c>
      <c r="BLT56" s="115">
        <f t="shared" si="188"/>
        <v>4330.8599999999997</v>
      </c>
      <c r="BLU56" s="115">
        <f t="shared" si="188"/>
        <v>4330.8599999999997</v>
      </c>
      <c r="BLV56" s="115">
        <f t="shared" si="188"/>
        <v>4330.8599999999997</v>
      </c>
      <c r="BLW56" s="115">
        <f t="shared" si="188"/>
        <v>4330.8599999999997</v>
      </c>
      <c r="BLX56" s="115">
        <f t="shared" si="188"/>
        <v>4330.8599999999997</v>
      </c>
      <c r="BLY56" s="115">
        <f t="shared" si="188"/>
        <v>4330.8599999999997</v>
      </c>
      <c r="BLZ56" s="95">
        <f t="shared" si="189"/>
        <v>51970.32</v>
      </c>
      <c r="BMA56" s="106" t="s">
        <v>845</v>
      </c>
      <c r="BMB56" s="105">
        <v>51970.319999999992</v>
      </c>
      <c r="BMC56" s="90">
        <f t="shared" si="190"/>
        <v>4330.8599999999997</v>
      </c>
      <c r="BMD56" s="115">
        <f t="shared" ref="BMD56" si="2981">BMC56</f>
        <v>4330.8599999999997</v>
      </c>
      <c r="BME56" s="115">
        <f t="shared" si="191"/>
        <v>4330.8599999999997</v>
      </c>
      <c r="BMF56" s="115">
        <f t="shared" si="191"/>
        <v>4330.8599999999997</v>
      </c>
      <c r="BMG56" s="115">
        <f t="shared" si="191"/>
        <v>4330.8599999999997</v>
      </c>
      <c r="BMH56" s="115">
        <f t="shared" si="191"/>
        <v>4330.8599999999997</v>
      </c>
      <c r="BMI56" s="115">
        <f t="shared" si="191"/>
        <v>4330.8599999999997</v>
      </c>
      <c r="BMJ56" s="115">
        <f t="shared" si="191"/>
        <v>4330.8599999999997</v>
      </c>
      <c r="BMK56" s="115">
        <f t="shared" si="191"/>
        <v>4330.8599999999997</v>
      </c>
      <c r="BML56" s="115">
        <f t="shared" si="191"/>
        <v>4330.8599999999997</v>
      </c>
      <c r="BMM56" s="115">
        <f t="shared" si="191"/>
        <v>4330.8599999999997</v>
      </c>
      <c r="BMN56" s="115">
        <f t="shared" si="191"/>
        <v>4330.8599999999997</v>
      </c>
      <c r="BMO56" s="115">
        <f t="shared" si="191"/>
        <v>4330.8599999999997</v>
      </c>
      <c r="BMP56" s="95">
        <f t="shared" si="192"/>
        <v>51970.32</v>
      </c>
      <c r="BMQ56" s="106" t="s">
        <v>845</v>
      </c>
      <c r="BMR56" s="105">
        <v>51970.319999999992</v>
      </c>
      <c r="BMS56" s="90">
        <f t="shared" si="193"/>
        <v>4330.8599999999997</v>
      </c>
      <c r="BMT56" s="115">
        <f t="shared" ref="BMT56" si="2982">BMS56</f>
        <v>4330.8599999999997</v>
      </c>
      <c r="BMU56" s="115">
        <f t="shared" si="194"/>
        <v>4330.8599999999997</v>
      </c>
      <c r="BMV56" s="115">
        <f t="shared" si="194"/>
        <v>4330.8599999999997</v>
      </c>
      <c r="BMW56" s="115">
        <f t="shared" si="194"/>
        <v>4330.8599999999997</v>
      </c>
      <c r="BMX56" s="115">
        <f t="shared" si="194"/>
        <v>4330.8599999999997</v>
      </c>
      <c r="BMY56" s="115">
        <f t="shared" si="194"/>
        <v>4330.8599999999997</v>
      </c>
      <c r="BMZ56" s="115">
        <f t="shared" si="194"/>
        <v>4330.8599999999997</v>
      </c>
      <c r="BNA56" s="115">
        <f t="shared" si="194"/>
        <v>4330.8599999999997</v>
      </c>
      <c r="BNB56" s="115">
        <f t="shared" si="194"/>
        <v>4330.8599999999997</v>
      </c>
      <c r="BNC56" s="115">
        <f t="shared" si="194"/>
        <v>4330.8599999999997</v>
      </c>
      <c r="BND56" s="115">
        <f t="shared" si="194"/>
        <v>4330.8599999999997</v>
      </c>
      <c r="BNE56" s="115">
        <f t="shared" si="194"/>
        <v>4330.8599999999997</v>
      </c>
      <c r="BNF56" s="95">
        <f t="shared" si="195"/>
        <v>51970.32</v>
      </c>
      <c r="BNG56" s="106" t="s">
        <v>845</v>
      </c>
      <c r="BNH56" s="105">
        <v>51970.319999999992</v>
      </c>
      <c r="BNI56" s="90">
        <f t="shared" si="196"/>
        <v>4330.8599999999997</v>
      </c>
      <c r="BNJ56" s="115">
        <f t="shared" ref="BNJ56" si="2983">BNI56</f>
        <v>4330.8599999999997</v>
      </c>
      <c r="BNK56" s="115">
        <f t="shared" si="197"/>
        <v>4330.8599999999997</v>
      </c>
      <c r="BNL56" s="115">
        <f t="shared" si="197"/>
        <v>4330.8599999999997</v>
      </c>
      <c r="BNM56" s="115">
        <f t="shared" si="197"/>
        <v>4330.8599999999997</v>
      </c>
      <c r="BNN56" s="115">
        <f t="shared" si="197"/>
        <v>4330.8599999999997</v>
      </c>
      <c r="BNO56" s="115">
        <f t="shared" si="197"/>
        <v>4330.8599999999997</v>
      </c>
      <c r="BNP56" s="115">
        <f t="shared" si="197"/>
        <v>4330.8599999999997</v>
      </c>
      <c r="BNQ56" s="115">
        <f t="shared" si="197"/>
        <v>4330.8599999999997</v>
      </c>
      <c r="BNR56" s="115">
        <f t="shared" si="197"/>
        <v>4330.8599999999997</v>
      </c>
      <c r="BNS56" s="115">
        <f t="shared" si="197"/>
        <v>4330.8599999999997</v>
      </c>
      <c r="BNT56" s="115">
        <f t="shared" si="197"/>
        <v>4330.8599999999997</v>
      </c>
      <c r="BNU56" s="115">
        <f t="shared" si="197"/>
        <v>4330.8599999999997</v>
      </c>
      <c r="BNV56" s="95">
        <f t="shared" si="198"/>
        <v>51970.32</v>
      </c>
      <c r="BNW56" s="106" t="s">
        <v>845</v>
      </c>
      <c r="BNX56" s="105">
        <v>51970.319999999992</v>
      </c>
      <c r="BNY56" s="90">
        <f t="shared" si="199"/>
        <v>4330.8599999999997</v>
      </c>
      <c r="BNZ56" s="115">
        <f t="shared" ref="BNZ56" si="2984">BNY56</f>
        <v>4330.8599999999997</v>
      </c>
      <c r="BOA56" s="115">
        <f t="shared" si="200"/>
        <v>4330.8599999999997</v>
      </c>
      <c r="BOB56" s="115">
        <f t="shared" si="200"/>
        <v>4330.8599999999997</v>
      </c>
      <c r="BOC56" s="115">
        <f t="shared" si="200"/>
        <v>4330.8599999999997</v>
      </c>
      <c r="BOD56" s="115">
        <f t="shared" si="200"/>
        <v>4330.8599999999997</v>
      </c>
      <c r="BOE56" s="115">
        <f t="shared" si="200"/>
        <v>4330.8599999999997</v>
      </c>
      <c r="BOF56" s="115">
        <f t="shared" si="200"/>
        <v>4330.8599999999997</v>
      </c>
      <c r="BOG56" s="115">
        <f t="shared" si="200"/>
        <v>4330.8599999999997</v>
      </c>
      <c r="BOH56" s="115">
        <f t="shared" si="200"/>
        <v>4330.8599999999997</v>
      </c>
      <c r="BOI56" s="115">
        <f t="shared" si="200"/>
        <v>4330.8599999999997</v>
      </c>
      <c r="BOJ56" s="115">
        <f t="shared" si="200"/>
        <v>4330.8599999999997</v>
      </c>
      <c r="BOK56" s="115">
        <f t="shared" si="200"/>
        <v>4330.8599999999997</v>
      </c>
      <c r="BOL56" s="95">
        <f t="shared" si="201"/>
        <v>51970.32</v>
      </c>
      <c r="BOM56" s="106" t="s">
        <v>845</v>
      </c>
      <c r="BON56" s="105">
        <v>51970.319999999992</v>
      </c>
      <c r="BOO56" s="90">
        <f t="shared" si="202"/>
        <v>4330.8599999999997</v>
      </c>
      <c r="BOP56" s="115">
        <f t="shared" ref="BOP56" si="2985">BOO56</f>
        <v>4330.8599999999997</v>
      </c>
      <c r="BOQ56" s="115">
        <f t="shared" si="203"/>
        <v>4330.8599999999997</v>
      </c>
      <c r="BOR56" s="115">
        <f t="shared" si="203"/>
        <v>4330.8599999999997</v>
      </c>
      <c r="BOS56" s="115">
        <f t="shared" si="203"/>
        <v>4330.8599999999997</v>
      </c>
      <c r="BOT56" s="115">
        <f t="shared" si="203"/>
        <v>4330.8599999999997</v>
      </c>
      <c r="BOU56" s="115">
        <f t="shared" si="203"/>
        <v>4330.8599999999997</v>
      </c>
      <c r="BOV56" s="115">
        <f t="shared" si="203"/>
        <v>4330.8599999999997</v>
      </c>
      <c r="BOW56" s="115">
        <f t="shared" si="203"/>
        <v>4330.8599999999997</v>
      </c>
      <c r="BOX56" s="115">
        <f t="shared" si="203"/>
        <v>4330.8599999999997</v>
      </c>
      <c r="BOY56" s="115">
        <f t="shared" si="203"/>
        <v>4330.8599999999997</v>
      </c>
      <c r="BOZ56" s="115">
        <f t="shared" si="203"/>
        <v>4330.8599999999997</v>
      </c>
      <c r="BPA56" s="115">
        <f t="shared" si="203"/>
        <v>4330.8599999999997</v>
      </c>
      <c r="BPB56" s="95">
        <f t="shared" si="204"/>
        <v>51970.32</v>
      </c>
      <c r="BPC56" s="106" t="s">
        <v>845</v>
      </c>
      <c r="BPD56" s="105">
        <v>51970.319999999992</v>
      </c>
      <c r="BPE56" s="90">
        <f t="shared" si="205"/>
        <v>4330.8599999999997</v>
      </c>
      <c r="BPF56" s="115">
        <f t="shared" ref="BPF56" si="2986">BPE56</f>
        <v>4330.8599999999997</v>
      </c>
      <c r="BPG56" s="115">
        <f t="shared" si="206"/>
        <v>4330.8599999999997</v>
      </c>
      <c r="BPH56" s="115">
        <f t="shared" si="206"/>
        <v>4330.8599999999997</v>
      </c>
      <c r="BPI56" s="115">
        <f t="shared" si="206"/>
        <v>4330.8599999999997</v>
      </c>
      <c r="BPJ56" s="115">
        <f t="shared" si="206"/>
        <v>4330.8599999999997</v>
      </c>
      <c r="BPK56" s="115">
        <f t="shared" si="206"/>
        <v>4330.8599999999997</v>
      </c>
      <c r="BPL56" s="115">
        <f t="shared" si="206"/>
        <v>4330.8599999999997</v>
      </c>
      <c r="BPM56" s="115">
        <f t="shared" si="206"/>
        <v>4330.8599999999997</v>
      </c>
      <c r="BPN56" s="115">
        <f t="shared" si="206"/>
        <v>4330.8599999999997</v>
      </c>
      <c r="BPO56" s="115">
        <f t="shared" si="206"/>
        <v>4330.8599999999997</v>
      </c>
      <c r="BPP56" s="115">
        <f t="shared" si="206"/>
        <v>4330.8599999999997</v>
      </c>
      <c r="BPQ56" s="115">
        <f t="shared" si="206"/>
        <v>4330.8599999999997</v>
      </c>
      <c r="BPR56" s="95">
        <f t="shared" si="207"/>
        <v>51970.32</v>
      </c>
      <c r="BPS56" s="106" t="s">
        <v>845</v>
      </c>
      <c r="BPT56" s="105">
        <v>51970.319999999992</v>
      </c>
      <c r="BPU56" s="90">
        <f t="shared" si="208"/>
        <v>4330.8599999999997</v>
      </c>
      <c r="BPV56" s="115">
        <f t="shared" ref="BPV56" si="2987">BPU56</f>
        <v>4330.8599999999997</v>
      </c>
      <c r="BPW56" s="115">
        <f t="shared" si="209"/>
        <v>4330.8599999999997</v>
      </c>
      <c r="BPX56" s="115">
        <f t="shared" si="209"/>
        <v>4330.8599999999997</v>
      </c>
      <c r="BPY56" s="115">
        <f t="shared" si="209"/>
        <v>4330.8599999999997</v>
      </c>
      <c r="BPZ56" s="115">
        <f t="shared" si="209"/>
        <v>4330.8599999999997</v>
      </c>
      <c r="BQA56" s="115">
        <f t="shared" si="209"/>
        <v>4330.8599999999997</v>
      </c>
      <c r="BQB56" s="115">
        <f t="shared" si="209"/>
        <v>4330.8599999999997</v>
      </c>
      <c r="BQC56" s="115">
        <f t="shared" si="209"/>
        <v>4330.8599999999997</v>
      </c>
      <c r="BQD56" s="115">
        <f t="shared" si="209"/>
        <v>4330.8599999999997</v>
      </c>
      <c r="BQE56" s="115">
        <f t="shared" si="209"/>
        <v>4330.8599999999997</v>
      </c>
      <c r="BQF56" s="115">
        <f t="shared" si="209"/>
        <v>4330.8599999999997</v>
      </c>
      <c r="BQG56" s="115">
        <f t="shared" si="209"/>
        <v>4330.8599999999997</v>
      </c>
      <c r="BQH56" s="95">
        <f t="shared" si="210"/>
        <v>51970.32</v>
      </c>
      <c r="BQI56" s="106" t="s">
        <v>845</v>
      </c>
      <c r="BQJ56" s="105">
        <v>51970.319999999992</v>
      </c>
      <c r="BQK56" s="90">
        <f t="shared" si="211"/>
        <v>4330.8599999999997</v>
      </c>
      <c r="BQL56" s="115">
        <f t="shared" ref="BQL56" si="2988">BQK56</f>
        <v>4330.8599999999997</v>
      </c>
      <c r="BQM56" s="115">
        <f t="shared" si="212"/>
        <v>4330.8599999999997</v>
      </c>
      <c r="BQN56" s="115">
        <f t="shared" si="212"/>
        <v>4330.8599999999997</v>
      </c>
      <c r="BQO56" s="115">
        <f t="shared" si="212"/>
        <v>4330.8599999999997</v>
      </c>
      <c r="BQP56" s="115">
        <f t="shared" si="212"/>
        <v>4330.8599999999997</v>
      </c>
      <c r="BQQ56" s="115">
        <f t="shared" si="212"/>
        <v>4330.8599999999997</v>
      </c>
      <c r="BQR56" s="115">
        <f t="shared" si="212"/>
        <v>4330.8599999999997</v>
      </c>
      <c r="BQS56" s="115">
        <f t="shared" si="212"/>
        <v>4330.8599999999997</v>
      </c>
      <c r="BQT56" s="115">
        <f t="shared" si="212"/>
        <v>4330.8599999999997</v>
      </c>
      <c r="BQU56" s="115">
        <f t="shared" si="212"/>
        <v>4330.8599999999997</v>
      </c>
      <c r="BQV56" s="115">
        <f t="shared" si="212"/>
        <v>4330.8599999999997</v>
      </c>
      <c r="BQW56" s="115">
        <f t="shared" si="212"/>
        <v>4330.8599999999997</v>
      </c>
      <c r="BQX56" s="95">
        <f t="shared" si="213"/>
        <v>51970.32</v>
      </c>
      <c r="BQY56" s="106" t="s">
        <v>845</v>
      </c>
      <c r="BQZ56" s="105">
        <v>51970.319999999992</v>
      </c>
      <c r="BRA56" s="90">
        <f t="shared" si="214"/>
        <v>4330.8599999999997</v>
      </c>
      <c r="BRB56" s="115">
        <f t="shared" ref="BRB56" si="2989">BRA56</f>
        <v>4330.8599999999997</v>
      </c>
      <c r="BRC56" s="115">
        <f t="shared" si="215"/>
        <v>4330.8599999999997</v>
      </c>
      <c r="BRD56" s="115">
        <f t="shared" si="215"/>
        <v>4330.8599999999997</v>
      </c>
      <c r="BRE56" s="115">
        <f t="shared" si="215"/>
        <v>4330.8599999999997</v>
      </c>
      <c r="BRF56" s="115">
        <f t="shared" si="215"/>
        <v>4330.8599999999997</v>
      </c>
      <c r="BRG56" s="115">
        <f t="shared" si="215"/>
        <v>4330.8599999999997</v>
      </c>
      <c r="BRH56" s="115">
        <f t="shared" si="215"/>
        <v>4330.8599999999997</v>
      </c>
      <c r="BRI56" s="115">
        <f t="shared" si="215"/>
        <v>4330.8599999999997</v>
      </c>
      <c r="BRJ56" s="115">
        <f t="shared" si="215"/>
        <v>4330.8599999999997</v>
      </c>
      <c r="BRK56" s="115">
        <f t="shared" si="215"/>
        <v>4330.8599999999997</v>
      </c>
      <c r="BRL56" s="115">
        <f t="shared" si="215"/>
        <v>4330.8599999999997</v>
      </c>
      <c r="BRM56" s="115">
        <f t="shared" si="215"/>
        <v>4330.8599999999997</v>
      </c>
      <c r="BRN56" s="95">
        <f t="shared" si="216"/>
        <v>51970.32</v>
      </c>
      <c r="BRO56" s="106" t="s">
        <v>845</v>
      </c>
      <c r="BRP56" s="105">
        <v>51970.319999999992</v>
      </c>
      <c r="BRQ56" s="90">
        <f t="shared" si="217"/>
        <v>4330.8599999999997</v>
      </c>
      <c r="BRR56" s="115">
        <f t="shared" ref="BRR56" si="2990">BRQ56</f>
        <v>4330.8599999999997</v>
      </c>
      <c r="BRS56" s="115">
        <f t="shared" si="218"/>
        <v>4330.8599999999997</v>
      </c>
      <c r="BRT56" s="115">
        <f t="shared" si="218"/>
        <v>4330.8599999999997</v>
      </c>
      <c r="BRU56" s="115">
        <f t="shared" si="218"/>
        <v>4330.8599999999997</v>
      </c>
      <c r="BRV56" s="115">
        <f t="shared" si="218"/>
        <v>4330.8599999999997</v>
      </c>
      <c r="BRW56" s="115">
        <f t="shared" si="218"/>
        <v>4330.8599999999997</v>
      </c>
      <c r="BRX56" s="115">
        <f t="shared" si="218"/>
        <v>4330.8599999999997</v>
      </c>
      <c r="BRY56" s="115">
        <f t="shared" si="218"/>
        <v>4330.8599999999997</v>
      </c>
      <c r="BRZ56" s="115">
        <f t="shared" si="218"/>
        <v>4330.8599999999997</v>
      </c>
      <c r="BSA56" s="115">
        <f t="shared" si="218"/>
        <v>4330.8599999999997</v>
      </c>
      <c r="BSB56" s="115">
        <f t="shared" si="218"/>
        <v>4330.8599999999997</v>
      </c>
      <c r="BSC56" s="115">
        <f t="shared" si="218"/>
        <v>4330.8599999999997</v>
      </c>
      <c r="BSD56" s="95">
        <f t="shared" si="219"/>
        <v>51970.32</v>
      </c>
      <c r="BSE56" s="106" t="s">
        <v>845</v>
      </c>
      <c r="BSF56" s="105">
        <v>51970.319999999992</v>
      </c>
      <c r="BSG56" s="90">
        <f t="shared" si="220"/>
        <v>4330.8599999999997</v>
      </c>
      <c r="BSH56" s="115">
        <f t="shared" ref="BSH56" si="2991">BSG56</f>
        <v>4330.8599999999997</v>
      </c>
      <c r="BSI56" s="115">
        <f t="shared" si="221"/>
        <v>4330.8599999999997</v>
      </c>
      <c r="BSJ56" s="115">
        <f t="shared" si="221"/>
        <v>4330.8599999999997</v>
      </c>
      <c r="BSK56" s="115">
        <f t="shared" si="221"/>
        <v>4330.8599999999997</v>
      </c>
      <c r="BSL56" s="115">
        <f t="shared" si="221"/>
        <v>4330.8599999999997</v>
      </c>
      <c r="BSM56" s="115">
        <f t="shared" si="221"/>
        <v>4330.8599999999997</v>
      </c>
      <c r="BSN56" s="115">
        <f t="shared" si="221"/>
        <v>4330.8599999999997</v>
      </c>
      <c r="BSO56" s="115">
        <f t="shared" si="221"/>
        <v>4330.8599999999997</v>
      </c>
      <c r="BSP56" s="115">
        <f t="shared" si="221"/>
        <v>4330.8599999999997</v>
      </c>
      <c r="BSQ56" s="115">
        <f t="shared" si="221"/>
        <v>4330.8599999999997</v>
      </c>
      <c r="BSR56" s="115">
        <f t="shared" si="221"/>
        <v>4330.8599999999997</v>
      </c>
      <c r="BSS56" s="115">
        <f t="shared" si="221"/>
        <v>4330.8599999999997</v>
      </c>
      <c r="BST56" s="95">
        <f t="shared" si="222"/>
        <v>51970.32</v>
      </c>
      <c r="BSU56" s="106" t="s">
        <v>845</v>
      </c>
      <c r="BSV56" s="105">
        <v>51970.319999999992</v>
      </c>
      <c r="BSW56" s="90">
        <f t="shared" si="223"/>
        <v>4330.8599999999997</v>
      </c>
      <c r="BSX56" s="115">
        <f t="shared" ref="BSX56" si="2992">BSW56</f>
        <v>4330.8599999999997</v>
      </c>
      <c r="BSY56" s="115">
        <f t="shared" si="224"/>
        <v>4330.8599999999997</v>
      </c>
      <c r="BSZ56" s="115">
        <f t="shared" si="224"/>
        <v>4330.8599999999997</v>
      </c>
      <c r="BTA56" s="115">
        <f t="shared" si="224"/>
        <v>4330.8599999999997</v>
      </c>
      <c r="BTB56" s="115">
        <f t="shared" si="224"/>
        <v>4330.8599999999997</v>
      </c>
      <c r="BTC56" s="115">
        <f t="shared" si="224"/>
        <v>4330.8599999999997</v>
      </c>
      <c r="BTD56" s="115">
        <f t="shared" si="224"/>
        <v>4330.8599999999997</v>
      </c>
      <c r="BTE56" s="115">
        <f t="shared" si="224"/>
        <v>4330.8599999999997</v>
      </c>
      <c r="BTF56" s="115">
        <f t="shared" si="224"/>
        <v>4330.8599999999997</v>
      </c>
      <c r="BTG56" s="115">
        <f t="shared" si="224"/>
        <v>4330.8599999999997</v>
      </c>
      <c r="BTH56" s="115">
        <f t="shared" si="224"/>
        <v>4330.8599999999997</v>
      </c>
      <c r="BTI56" s="115">
        <f t="shared" si="224"/>
        <v>4330.8599999999997</v>
      </c>
      <c r="BTJ56" s="95">
        <f t="shared" si="225"/>
        <v>51970.32</v>
      </c>
      <c r="BTK56" s="106" t="s">
        <v>845</v>
      </c>
      <c r="BTL56" s="105">
        <v>51970.319999999992</v>
      </c>
      <c r="BTM56" s="90">
        <f t="shared" si="226"/>
        <v>4330.8599999999997</v>
      </c>
      <c r="BTN56" s="115">
        <f t="shared" ref="BTN56" si="2993">BTM56</f>
        <v>4330.8599999999997</v>
      </c>
      <c r="BTO56" s="115">
        <f t="shared" si="227"/>
        <v>4330.8599999999997</v>
      </c>
      <c r="BTP56" s="115">
        <f t="shared" si="227"/>
        <v>4330.8599999999997</v>
      </c>
      <c r="BTQ56" s="115">
        <f t="shared" si="227"/>
        <v>4330.8599999999997</v>
      </c>
      <c r="BTR56" s="115">
        <f t="shared" si="227"/>
        <v>4330.8599999999997</v>
      </c>
      <c r="BTS56" s="115">
        <f t="shared" si="227"/>
        <v>4330.8599999999997</v>
      </c>
      <c r="BTT56" s="115">
        <f t="shared" si="227"/>
        <v>4330.8599999999997</v>
      </c>
      <c r="BTU56" s="115">
        <f t="shared" si="227"/>
        <v>4330.8599999999997</v>
      </c>
      <c r="BTV56" s="115">
        <f t="shared" si="227"/>
        <v>4330.8599999999997</v>
      </c>
      <c r="BTW56" s="115">
        <f t="shared" si="227"/>
        <v>4330.8599999999997</v>
      </c>
      <c r="BTX56" s="115">
        <f t="shared" si="227"/>
        <v>4330.8599999999997</v>
      </c>
      <c r="BTY56" s="115">
        <f t="shared" si="227"/>
        <v>4330.8599999999997</v>
      </c>
      <c r="BTZ56" s="95">
        <f t="shared" si="228"/>
        <v>51970.32</v>
      </c>
      <c r="BUA56" s="106" t="s">
        <v>845</v>
      </c>
      <c r="BUB56" s="105">
        <v>51970.319999999992</v>
      </c>
      <c r="BUC56" s="90">
        <f t="shared" si="229"/>
        <v>4330.8599999999997</v>
      </c>
      <c r="BUD56" s="115">
        <f t="shared" ref="BUD56" si="2994">BUC56</f>
        <v>4330.8599999999997</v>
      </c>
      <c r="BUE56" s="115">
        <f t="shared" si="230"/>
        <v>4330.8599999999997</v>
      </c>
      <c r="BUF56" s="115">
        <f t="shared" si="230"/>
        <v>4330.8599999999997</v>
      </c>
      <c r="BUG56" s="115">
        <f t="shared" si="230"/>
        <v>4330.8599999999997</v>
      </c>
      <c r="BUH56" s="115">
        <f t="shared" si="230"/>
        <v>4330.8599999999997</v>
      </c>
      <c r="BUI56" s="115">
        <f t="shared" si="230"/>
        <v>4330.8599999999997</v>
      </c>
      <c r="BUJ56" s="115">
        <f t="shared" si="230"/>
        <v>4330.8599999999997</v>
      </c>
      <c r="BUK56" s="115">
        <f t="shared" si="230"/>
        <v>4330.8599999999997</v>
      </c>
      <c r="BUL56" s="115">
        <f t="shared" si="230"/>
        <v>4330.8599999999997</v>
      </c>
      <c r="BUM56" s="115">
        <f t="shared" si="230"/>
        <v>4330.8599999999997</v>
      </c>
      <c r="BUN56" s="115">
        <f t="shared" si="230"/>
        <v>4330.8599999999997</v>
      </c>
      <c r="BUO56" s="115">
        <f t="shared" si="230"/>
        <v>4330.8599999999997</v>
      </c>
      <c r="BUP56" s="95">
        <f t="shared" si="231"/>
        <v>51970.32</v>
      </c>
      <c r="BUQ56" s="106" t="s">
        <v>845</v>
      </c>
      <c r="BUR56" s="105">
        <v>51970.319999999992</v>
      </c>
      <c r="BUS56" s="90">
        <f t="shared" si="232"/>
        <v>4330.8599999999997</v>
      </c>
      <c r="BUT56" s="115">
        <f t="shared" ref="BUT56" si="2995">BUS56</f>
        <v>4330.8599999999997</v>
      </c>
      <c r="BUU56" s="115">
        <f t="shared" si="233"/>
        <v>4330.8599999999997</v>
      </c>
      <c r="BUV56" s="115">
        <f t="shared" si="233"/>
        <v>4330.8599999999997</v>
      </c>
      <c r="BUW56" s="115">
        <f t="shared" si="233"/>
        <v>4330.8599999999997</v>
      </c>
      <c r="BUX56" s="115">
        <f t="shared" si="233"/>
        <v>4330.8599999999997</v>
      </c>
      <c r="BUY56" s="115">
        <f t="shared" si="233"/>
        <v>4330.8599999999997</v>
      </c>
      <c r="BUZ56" s="115">
        <f t="shared" si="233"/>
        <v>4330.8599999999997</v>
      </c>
      <c r="BVA56" s="115">
        <f t="shared" si="233"/>
        <v>4330.8599999999997</v>
      </c>
      <c r="BVB56" s="115">
        <f t="shared" si="233"/>
        <v>4330.8599999999997</v>
      </c>
      <c r="BVC56" s="115">
        <f t="shared" si="233"/>
        <v>4330.8599999999997</v>
      </c>
      <c r="BVD56" s="115">
        <f t="shared" si="233"/>
        <v>4330.8599999999997</v>
      </c>
      <c r="BVE56" s="115">
        <f t="shared" si="233"/>
        <v>4330.8599999999997</v>
      </c>
      <c r="BVF56" s="95">
        <f t="shared" si="234"/>
        <v>51970.32</v>
      </c>
      <c r="BVG56" s="106" t="s">
        <v>845</v>
      </c>
      <c r="BVH56" s="105">
        <v>51970.319999999992</v>
      </c>
      <c r="BVI56" s="90">
        <f t="shared" si="235"/>
        <v>4330.8599999999997</v>
      </c>
      <c r="BVJ56" s="115">
        <f t="shared" ref="BVJ56" si="2996">BVI56</f>
        <v>4330.8599999999997</v>
      </c>
      <c r="BVK56" s="115">
        <f t="shared" si="236"/>
        <v>4330.8599999999997</v>
      </c>
      <c r="BVL56" s="115">
        <f t="shared" si="236"/>
        <v>4330.8599999999997</v>
      </c>
      <c r="BVM56" s="115">
        <f t="shared" si="236"/>
        <v>4330.8599999999997</v>
      </c>
      <c r="BVN56" s="115">
        <f t="shared" si="236"/>
        <v>4330.8599999999997</v>
      </c>
      <c r="BVO56" s="115">
        <f t="shared" si="236"/>
        <v>4330.8599999999997</v>
      </c>
      <c r="BVP56" s="115">
        <f t="shared" si="236"/>
        <v>4330.8599999999997</v>
      </c>
      <c r="BVQ56" s="115">
        <f t="shared" si="236"/>
        <v>4330.8599999999997</v>
      </c>
      <c r="BVR56" s="115">
        <f t="shared" si="236"/>
        <v>4330.8599999999997</v>
      </c>
      <c r="BVS56" s="115">
        <f t="shared" si="236"/>
        <v>4330.8599999999997</v>
      </c>
      <c r="BVT56" s="115">
        <f t="shared" si="236"/>
        <v>4330.8599999999997</v>
      </c>
      <c r="BVU56" s="115">
        <f t="shared" si="236"/>
        <v>4330.8599999999997</v>
      </c>
      <c r="BVV56" s="95">
        <f t="shared" si="237"/>
        <v>51970.32</v>
      </c>
      <c r="BVW56" s="106" t="s">
        <v>845</v>
      </c>
      <c r="BVX56" s="105">
        <v>51970.319999999992</v>
      </c>
      <c r="BVY56" s="90">
        <f t="shared" si="238"/>
        <v>4330.8599999999997</v>
      </c>
      <c r="BVZ56" s="115">
        <f t="shared" ref="BVZ56" si="2997">BVY56</f>
        <v>4330.8599999999997</v>
      </c>
      <c r="BWA56" s="115">
        <f t="shared" si="239"/>
        <v>4330.8599999999997</v>
      </c>
      <c r="BWB56" s="115">
        <f t="shared" si="239"/>
        <v>4330.8599999999997</v>
      </c>
      <c r="BWC56" s="115">
        <f t="shared" si="239"/>
        <v>4330.8599999999997</v>
      </c>
      <c r="BWD56" s="115">
        <f t="shared" si="239"/>
        <v>4330.8599999999997</v>
      </c>
      <c r="BWE56" s="115">
        <f t="shared" si="239"/>
        <v>4330.8599999999997</v>
      </c>
      <c r="BWF56" s="115">
        <f t="shared" si="239"/>
        <v>4330.8599999999997</v>
      </c>
      <c r="BWG56" s="115">
        <f t="shared" si="239"/>
        <v>4330.8599999999997</v>
      </c>
      <c r="BWH56" s="115">
        <f t="shared" si="239"/>
        <v>4330.8599999999997</v>
      </c>
      <c r="BWI56" s="115">
        <f t="shared" si="239"/>
        <v>4330.8599999999997</v>
      </c>
      <c r="BWJ56" s="115">
        <f t="shared" si="239"/>
        <v>4330.8599999999997</v>
      </c>
      <c r="BWK56" s="115">
        <f t="shared" si="239"/>
        <v>4330.8599999999997</v>
      </c>
      <c r="BWL56" s="95">
        <f t="shared" si="240"/>
        <v>51970.32</v>
      </c>
      <c r="BWM56" s="106" t="s">
        <v>845</v>
      </c>
      <c r="BWN56" s="105">
        <v>51970.319999999992</v>
      </c>
      <c r="BWO56" s="90">
        <f t="shared" si="241"/>
        <v>4330.8599999999997</v>
      </c>
      <c r="BWP56" s="115">
        <f t="shared" ref="BWP56" si="2998">BWO56</f>
        <v>4330.8599999999997</v>
      </c>
      <c r="BWQ56" s="115">
        <f t="shared" si="242"/>
        <v>4330.8599999999997</v>
      </c>
      <c r="BWR56" s="115">
        <f t="shared" si="242"/>
        <v>4330.8599999999997</v>
      </c>
      <c r="BWS56" s="115">
        <f t="shared" si="242"/>
        <v>4330.8599999999997</v>
      </c>
      <c r="BWT56" s="115">
        <f t="shared" si="242"/>
        <v>4330.8599999999997</v>
      </c>
      <c r="BWU56" s="115">
        <f t="shared" si="242"/>
        <v>4330.8599999999997</v>
      </c>
      <c r="BWV56" s="115">
        <f t="shared" si="242"/>
        <v>4330.8599999999997</v>
      </c>
      <c r="BWW56" s="115">
        <f t="shared" si="242"/>
        <v>4330.8599999999997</v>
      </c>
      <c r="BWX56" s="115">
        <f t="shared" si="242"/>
        <v>4330.8599999999997</v>
      </c>
      <c r="BWY56" s="115">
        <f t="shared" si="242"/>
        <v>4330.8599999999997</v>
      </c>
      <c r="BWZ56" s="115">
        <f t="shared" si="242"/>
        <v>4330.8599999999997</v>
      </c>
      <c r="BXA56" s="115">
        <f t="shared" si="242"/>
        <v>4330.8599999999997</v>
      </c>
      <c r="BXB56" s="95">
        <f t="shared" si="243"/>
        <v>51970.32</v>
      </c>
      <c r="BXC56" s="106" t="s">
        <v>845</v>
      </c>
      <c r="BXD56" s="105">
        <v>51970.319999999992</v>
      </c>
      <c r="BXE56" s="90">
        <f t="shared" si="244"/>
        <v>4330.8599999999997</v>
      </c>
      <c r="BXF56" s="115">
        <f t="shared" ref="BXF56" si="2999">BXE56</f>
        <v>4330.8599999999997</v>
      </c>
      <c r="BXG56" s="115">
        <f t="shared" si="245"/>
        <v>4330.8599999999997</v>
      </c>
      <c r="BXH56" s="115">
        <f t="shared" si="245"/>
        <v>4330.8599999999997</v>
      </c>
      <c r="BXI56" s="115">
        <f t="shared" si="245"/>
        <v>4330.8599999999997</v>
      </c>
      <c r="BXJ56" s="115">
        <f t="shared" si="245"/>
        <v>4330.8599999999997</v>
      </c>
      <c r="BXK56" s="115">
        <f t="shared" si="245"/>
        <v>4330.8599999999997</v>
      </c>
      <c r="BXL56" s="115">
        <f t="shared" si="245"/>
        <v>4330.8599999999997</v>
      </c>
      <c r="BXM56" s="115">
        <f t="shared" si="245"/>
        <v>4330.8599999999997</v>
      </c>
      <c r="BXN56" s="115">
        <f t="shared" si="245"/>
        <v>4330.8599999999997</v>
      </c>
      <c r="BXO56" s="115">
        <f t="shared" si="245"/>
        <v>4330.8599999999997</v>
      </c>
      <c r="BXP56" s="115">
        <f t="shared" si="245"/>
        <v>4330.8599999999997</v>
      </c>
      <c r="BXQ56" s="115">
        <f t="shared" si="245"/>
        <v>4330.8599999999997</v>
      </c>
      <c r="BXR56" s="95">
        <f t="shared" si="246"/>
        <v>51970.32</v>
      </c>
      <c r="BXS56" s="106" t="s">
        <v>845</v>
      </c>
      <c r="BXT56" s="105">
        <v>51970.319999999992</v>
      </c>
      <c r="BXU56" s="90">
        <f t="shared" si="247"/>
        <v>4330.8599999999997</v>
      </c>
      <c r="BXV56" s="115">
        <f t="shared" ref="BXV56" si="3000">BXU56</f>
        <v>4330.8599999999997</v>
      </c>
      <c r="BXW56" s="115">
        <f t="shared" si="248"/>
        <v>4330.8599999999997</v>
      </c>
      <c r="BXX56" s="115">
        <f t="shared" si="248"/>
        <v>4330.8599999999997</v>
      </c>
      <c r="BXY56" s="115">
        <f t="shared" si="248"/>
        <v>4330.8599999999997</v>
      </c>
      <c r="BXZ56" s="115">
        <f t="shared" si="248"/>
        <v>4330.8599999999997</v>
      </c>
      <c r="BYA56" s="115">
        <f t="shared" si="248"/>
        <v>4330.8599999999997</v>
      </c>
      <c r="BYB56" s="115">
        <f t="shared" si="248"/>
        <v>4330.8599999999997</v>
      </c>
      <c r="BYC56" s="115">
        <f t="shared" si="248"/>
        <v>4330.8599999999997</v>
      </c>
      <c r="BYD56" s="115">
        <f t="shared" si="248"/>
        <v>4330.8599999999997</v>
      </c>
      <c r="BYE56" s="115">
        <f t="shared" si="248"/>
        <v>4330.8599999999997</v>
      </c>
      <c r="BYF56" s="115">
        <f t="shared" si="248"/>
        <v>4330.8599999999997</v>
      </c>
      <c r="BYG56" s="115">
        <f t="shared" si="248"/>
        <v>4330.8599999999997</v>
      </c>
      <c r="BYH56" s="95">
        <f t="shared" si="249"/>
        <v>51970.32</v>
      </c>
      <c r="BYI56" s="106" t="s">
        <v>845</v>
      </c>
      <c r="BYJ56" s="105">
        <v>51970.319999999992</v>
      </c>
      <c r="BYK56" s="90">
        <f t="shared" si="250"/>
        <v>4330.8599999999997</v>
      </c>
      <c r="BYL56" s="115">
        <f t="shared" ref="BYL56" si="3001">BYK56</f>
        <v>4330.8599999999997</v>
      </c>
      <c r="BYM56" s="115">
        <f t="shared" si="251"/>
        <v>4330.8599999999997</v>
      </c>
      <c r="BYN56" s="115">
        <f t="shared" si="251"/>
        <v>4330.8599999999997</v>
      </c>
      <c r="BYO56" s="115">
        <f t="shared" si="251"/>
        <v>4330.8599999999997</v>
      </c>
      <c r="BYP56" s="115">
        <f t="shared" si="251"/>
        <v>4330.8599999999997</v>
      </c>
      <c r="BYQ56" s="115">
        <f t="shared" si="251"/>
        <v>4330.8599999999997</v>
      </c>
      <c r="BYR56" s="115">
        <f t="shared" si="251"/>
        <v>4330.8599999999997</v>
      </c>
      <c r="BYS56" s="115">
        <f t="shared" si="251"/>
        <v>4330.8599999999997</v>
      </c>
      <c r="BYT56" s="115">
        <f t="shared" si="251"/>
        <v>4330.8599999999997</v>
      </c>
      <c r="BYU56" s="115">
        <f t="shared" si="251"/>
        <v>4330.8599999999997</v>
      </c>
      <c r="BYV56" s="115">
        <f t="shared" si="251"/>
        <v>4330.8599999999997</v>
      </c>
      <c r="BYW56" s="115">
        <f t="shared" si="251"/>
        <v>4330.8599999999997</v>
      </c>
      <c r="BYX56" s="95">
        <f t="shared" si="252"/>
        <v>51970.32</v>
      </c>
      <c r="BYY56" s="106" t="s">
        <v>845</v>
      </c>
      <c r="BYZ56" s="105">
        <v>51970.319999999992</v>
      </c>
      <c r="BZA56" s="90">
        <f t="shared" si="253"/>
        <v>4330.8599999999997</v>
      </c>
      <c r="BZB56" s="115">
        <f t="shared" ref="BZB56" si="3002">BZA56</f>
        <v>4330.8599999999997</v>
      </c>
      <c r="BZC56" s="115">
        <f t="shared" si="254"/>
        <v>4330.8599999999997</v>
      </c>
      <c r="BZD56" s="115">
        <f t="shared" si="254"/>
        <v>4330.8599999999997</v>
      </c>
      <c r="BZE56" s="115">
        <f t="shared" si="254"/>
        <v>4330.8599999999997</v>
      </c>
      <c r="BZF56" s="115">
        <f t="shared" si="254"/>
        <v>4330.8599999999997</v>
      </c>
      <c r="BZG56" s="115">
        <f t="shared" si="254"/>
        <v>4330.8599999999997</v>
      </c>
      <c r="BZH56" s="115">
        <f t="shared" si="254"/>
        <v>4330.8599999999997</v>
      </c>
      <c r="BZI56" s="115">
        <f t="shared" si="254"/>
        <v>4330.8599999999997</v>
      </c>
      <c r="BZJ56" s="115">
        <f t="shared" si="254"/>
        <v>4330.8599999999997</v>
      </c>
      <c r="BZK56" s="115">
        <f t="shared" si="254"/>
        <v>4330.8599999999997</v>
      </c>
      <c r="BZL56" s="115">
        <f t="shared" si="254"/>
        <v>4330.8599999999997</v>
      </c>
      <c r="BZM56" s="115">
        <f t="shared" si="254"/>
        <v>4330.8599999999997</v>
      </c>
      <c r="BZN56" s="95">
        <f t="shared" si="255"/>
        <v>51970.32</v>
      </c>
      <c r="BZO56" s="106" t="s">
        <v>845</v>
      </c>
      <c r="BZP56" s="105">
        <v>51970.319999999992</v>
      </c>
      <c r="BZQ56" s="90">
        <f t="shared" si="256"/>
        <v>4330.8599999999997</v>
      </c>
      <c r="BZR56" s="115">
        <f t="shared" ref="BZR56" si="3003">BZQ56</f>
        <v>4330.8599999999997</v>
      </c>
      <c r="BZS56" s="115">
        <f t="shared" si="257"/>
        <v>4330.8599999999997</v>
      </c>
      <c r="BZT56" s="115">
        <f t="shared" si="257"/>
        <v>4330.8599999999997</v>
      </c>
      <c r="BZU56" s="115">
        <f t="shared" si="257"/>
        <v>4330.8599999999997</v>
      </c>
      <c r="BZV56" s="115">
        <f t="shared" si="257"/>
        <v>4330.8599999999997</v>
      </c>
      <c r="BZW56" s="115">
        <f t="shared" si="257"/>
        <v>4330.8599999999997</v>
      </c>
      <c r="BZX56" s="115">
        <f t="shared" si="257"/>
        <v>4330.8599999999997</v>
      </c>
      <c r="BZY56" s="115">
        <f t="shared" si="257"/>
        <v>4330.8599999999997</v>
      </c>
      <c r="BZZ56" s="115">
        <f t="shared" si="257"/>
        <v>4330.8599999999997</v>
      </c>
      <c r="CAA56" s="115">
        <f t="shared" si="257"/>
        <v>4330.8599999999997</v>
      </c>
      <c r="CAB56" s="115">
        <f t="shared" si="257"/>
        <v>4330.8599999999997</v>
      </c>
      <c r="CAC56" s="115">
        <f t="shared" si="257"/>
        <v>4330.8599999999997</v>
      </c>
      <c r="CAD56" s="95">
        <f t="shared" si="258"/>
        <v>51970.32</v>
      </c>
      <c r="CAE56" s="106" t="s">
        <v>845</v>
      </c>
      <c r="CAF56" s="105">
        <v>51970.319999999992</v>
      </c>
      <c r="CAG56" s="90">
        <f t="shared" si="259"/>
        <v>4330.8599999999997</v>
      </c>
      <c r="CAH56" s="115">
        <f t="shared" ref="CAH56" si="3004">CAG56</f>
        <v>4330.8599999999997</v>
      </c>
      <c r="CAI56" s="115">
        <f t="shared" si="260"/>
        <v>4330.8599999999997</v>
      </c>
      <c r="CAJ56" s="115">
        <f t="shared" si="260"/>
        <v>4330.8599999999997</v>
      </c>
      <c r="CAK56" s="115">
        <f t="shared" si="260"/>
        <v>4330.8599999999997</v>
      </c>
      <c r="CAL56" s="115">
        <f t="shared" si="260"/>
        <v>4330.8599999999997</v>
      </c>
      <c r="CAM56" s="115">
        <f t="shared" si="260"/>
        <v>4330.8599999999997</v>
      </c>
      <c r="CAN56" s="115">
        <f t="shared" si="260"/>
        <v>4330.8599999999997</v>
      </c>
      <c r="CAO56" s="115">
        <f t="shared" si="260"/>
        <v>4330.8599999999997</v>
      </c>
      <c r="CAP56" s="115">
        <f t="shared" si="260"/>
        <v>4330.8599999999997</v>
      </c>
      <c r="CAQ56" s="115">
        <f t="shared" si="260"/>
        <v>4330.8599999999997</v>
      </c>
      <c r="CAR56" s="115">
        <f t="shared" si="260"/>
        <v>4330.8599999999997</v>
      </c>
      <c r="CAS56" s="115">
        <f t="shared" si="260"/>
        <v>4330.8599999999997</v>
      </c>
      <c r="CAT56" s="95">
        <f t="shared" si="261"/>
        <v>51970.32</v>
      </c>
      <c r="CAU56" s="106" t="s">
        <v>845</v>
      </c>
      <c r="CAV56" s="105">
        <v>51970.319999999992</v>
      </c>
      <c r="CAW56" s="90">
        <f t="shared" si="262"/>
        <v>4330.8599999999997</v>
      </c>
      <c r="CAX56" s="115">
        <f t="shared" ref="CAX56" si="3005">CAW56</f>
        <v>4330.8599999999997</v>
      </c>
      <c r="CAY56" s="115">
        <f t="shared" si="263"/>
        <v>4330.8599999999997</v>
      </c>
      <c r="CAZ56" s="115">
        <f t="shared" si="263"/>
        <v>4330.8599999999997</v>
      </c>
      <c r="CBA56" s="115">
        <f t="shared" si="263"/>
        <v>4330.8599999999997</v>
      </c>
      <c r="CBB56" s="115">
        <f t="shared" si="263"/>
        <v>4330.8599999999997</v>
      </c>
      <c r="CBC56" s="115">
        <f t="shared" si="263"/>
        <v>4330.8599999999997</v>
      </c>
      <c r="CBD56" s="115">
        <f t="shared" si="263"/>
        <v>4330.8599999999997</v>
      </c>
      <c r="CBE56" s="115">
        <f t="shared" si="263"/>
        <v>4330.8599999999997</v>
      </c>
      <c r="CBF56" s="115">
        <f t="shared" si="263"/>
        <v>4330.8599999999997</v>
      </c>
      <c r="CBG56" s="115">
        <f t="shared" si="263"/>
        <v>4330.8599999999997</v>
      </c>
      <c r="CBH56" s="115">
        <f t="shared" si="263"/>
        <v>4330.8599999999997</v>
      </c>
      <c r="CBI56" s="115">
        <f t="shared" si="263"/>
        <v>4330.8599999999997</v>
      </c>
      <c r="CBJ56" s="95">
        <f t="shared" si="264"/>
        <v>51970.32</v>
      </c>
      <c r="CBK56" s="106" t="s">
        <v>845</v>
      </c>
      <c r="CBL56" s="105">
        <v>51970.319999999992</v>
      </c>
      <c r="CBM56" s="90">
        <f t="shared" si="265"/>
        <v>4330.8599999999997</v>
      </c>
      <c r="CBN56" s="115">
        <f t="shared" ref="CBN56" si="3006">CBM56</f>
        <v>4330.8599999999997</v>
      </c>
      <c r="CBO56" s="115">
        <f t="shared" si="266"/>
        <v>4330.8599999999997</v>
      </c>
      <c r="CBP56" s="115">
        <f t="shared" si="266"/>
        <v>4330.8599999999997</v>
      </c>
      <c r="CBQ56" s="115">
        <f t="shared" si="266"/>
        <v>4330.8599999999997</v>
      </c>
      <c r="CBR56" s="115">
        <f t="shared" si="266"/>
        <v>4330.8599999999997</v>
      </c>
      <c r="CBS56" s="115">
        <f t="shared" si="266"/>
        <v>4330.8599999999997</v>
      </c>
      <c r="CBT56" s="115">
        <f t="shared" si="266"/>
        <v>4330.8599999999997</v>
      </c>
      <c r="CBU56" s="115">
        <f t="shared" si="266"/>
        <v>4330.8599999999997</v>
      </c>
      <c r="CBV56" s="115">
        <f t="shared" si="266"/>
        <v>4330.8599999999997</v>
      </c>
      <c r="CBW56" s="115">
        <f t="shared" si="266"/>
        <v>4330.8599999999997</v>
      </c>
      <c r="CBX56" s="115">
        <f t="shared" si="266"/>
        <v>4330.8599999999997</v>
      </c>
      <c r="CBY56" s="115">
        <f t="shared" si="266"/>
        <v>4330.8599999999997</v>
      </c>
      <c r="CBZ56" s="95">
        <f t="shared" si="267"/>
        <v>51970.32</v>
      </c>
      <c r="CCA56" s="106" t="s">
        <v>845</v>
      </c>
      <c r="CCB56" s="105">
        <v>51970.319999999992</v>
      </c>
      <c r="CCC56" s="90">
        <f t="shared" si="268"/>
        <v>4330.8599999999997</v>
      </c>
      <c r="CCD56" s="115">
        <f t="shared" ref="CCD56" si="3007">CCC56</f>
        <v>4330.8599999999997</v>
      </c>
      <c r="CCE56" s="115">
        <f t="shared" si="269"/>
        <v>4330.8599999999997</v>
      </c>
      <c r="CCF56" s="115">
        <f t="shared" si="269"/>
        <v>4330.8599999999997</v>
      </c>
      <c r="CCG56" s="115">
        <f t="shared" si="269"/>
        <v>4330.8599999999997</v>
      </c>
      <c r="CCH56" s="115">
        <f t="shared" si="269"/>
        <v>4330.8599999999997</v>
      </c>
      <c r="CCI56" s="115">
        <f t="shared" si="269"/>
        <v>4330.8599999999997</v>
      </c>
      <c r="CCJ56" s="115">
        <f t="shared" si="269"/>
        <v>4330.8599999999997</v>
      </c>
      <c r="CCK56" s="115">
        <f t="shared" si="269"/>
        <v>4330.8599999999997</v>
      </c>
      <c r="CCL56" s="115">
        <f t="shared" si="269"/>
        <v>4330.8599999999997</v>
      </c>
      <c r="CCM56" s="115">
        <f t="shared" si="269"/>
        <v>4330.8599999999997</v>
      </c>
      <c r="CCN56" s="115">
        <f t="shared" si="269"/>
        <v>4330.8599999999997</v>
      </c>
      <c r="CCO56" s="115">
        <f t="shared" si="269"/>
        <v>4330.8599999999997</v>
      </c>
      <c r="CCP56" s="95">
        <f t="shared" si="270"/>
        <v>51970.32</v>
      </c>
      <c r="CCQ56" s="106" t="s">
        <v>845</v>
      </c>
      <c r="CCR56" s="105">
        <v>51970.319999999992</v>
      </c>
      <c r="CCS56" s="90">
        <f t="shared" si="271"/>
        <v>4330.8599999999997</v>
      </c>
      <c r="CCT56" s="115">
        <f t="shared" ref="CCT56" si="3008">CCS56</f>
        <v>4330.8599999999997</v>
      </c>
      <c r="CCU56" s="115">
        <f t="shared" si="272"/>
        <v>4330.8599999999997</v>
      </c>
      <c r="CCV56" s="115">
        <f t="shared" si="272"/>
        <v>4330.8599999999997</v>
      </c>
      <c r="CCW56" s="115">
        <f t="shared" si="272"/>
        <v>4330.8599999999997</v>
      </c>
      <c r="CCX56" s="115">
        <f t="shared" si="272"/>
        <v>4330.8599999999997</v>
      </c>
      <c r="CCY56" s="115">
        <f t="shared" si="272"/>
        <v>4330.8599999999997</v>
      </c>
      <c r="CCZ56" s="115">
        <f t="shared" si="272"/>
        <v>4330.8599999999997</v>
      </c>
      <c r="CDA56" s="115">
        <f t="shared" si="272"/>
        <v>4330.8599999999997</v>
      </c>
      <c r="CDB56" s="115">
        <f t="shared" si="272"/>
        <v>4330.8599999999997</v>
      </c>
      <c r="CDC56" s="115">
        <f t="shared" si="272"/>
        <v>4330.8599999999997</v>
      </c>
      <c r="CDD56" s="115">
        <f t="shared" si="272"/>
        <v>4330.8599999999997</v>
      </c>
      <c r="CDE56" s="115">
        <f t="shared" si="272"/>
        <v>4330.8599999999997</v>
      </c>
      <c r="CDF56" s="95">
        <f t="shared" si="273"/>
        <v>51970.32</v>
      </c>
      <c r="CDG56" s="106" t="s">
        <v>845</v>
      </c>
      <c r="CDH56" s="105">
        <v>51970.319999999992</v>
      </c>
      <c r="CDI56" s="90">
        <f t="shared" si="274"/>
        <v>4330.8599999999997</v>
      </c>
      <c r="CDJ56" s="115">
        <f t="shared" ref="CDJ56" si="3009">CDI56</f>
        <v>4330.8599999999997</v>
      </c>
      <c r="CDK56" s="115">
        <f t="shared" si="275"/>
        <v>4330.8599999999997</v>
      </c>
      <c r="CDL56" s="115">
        <f t="shared" si="275"/>
        <v>4330.8599999999997</v>
      </c>
      <c r="CDM56" s="115">
        <f t="shared" si="275"/>
        <v>4330.8599999999997</v>
      </c>
      <c r="CDN56" s="115">
        <f t="shared" si="275"/>
        <v>4330.8599999999997</v>
      </c>
      <c r="CDO56" s="115">
        <f t="shared" si="275"/>
        <v>4330.8599999999997</v>
      </c>
      <c r="CDP56" s="115">
        <f t="shared" si="275"/>
        <v>4330.8599999999997</v>
      </c>
      <c r="CDQ56" s="115">
        <f t="shared" si="275"/>
        <v>4330.8599999999997</v>
      </c>
      <c r="CDR56" s="115">
        <f t="shared" si="275"/>
        <v>4330.8599999999997</v>
      </c>
      <c r="CDS56" s="115">
        <f t="shared" si="275"/>
        <v>4330.8599999999997</v>
      </c>
      <c r="CDT56" s="115">
        <f t="shared" si="275"/>
        <v>4330.8599999999997</v>
      </c>
      <c r="CDU56" s="115">
        <f t="shared" si="275"/>
        <v>4330.8599999999997</v>
      </c>
      <c r="CDV56" s="95">
        <f t="shared" si="276"/>
        <v>51970.32</v>
      </c>
      <c r="CDW56" s="106" t="s">
        <v>845</v>
      </c>
      <c r="CDX56" s="105">
        <v>51970.319999999992</v>
      </c>
      <c r="CDY56" s="90">
        <f t="shared" si="277"/>
        <v>4330.8599999999997</v>
      </c>
      <c r="CDZ56" s="115">
        <f t="shared" ref="CDZ56" si="3010">CDY56</f>
        <v>4330.8599999999997</v>
      </c>
      <c r="CEA56" s="115">
        <f t="shared" si="278"/>
        <v>4330.8599999999997</v>
      </c>
      <c r="CEB56" s="115">
        <f t="shared" si="278"/>
        <v>4330.8599999999997</v>
      </c>
      <c r="CEC56" s="115">
        <f t="shared" si="278"/>
        <v>4330.8599999999997</v>
      </c>
      <c r="CED56" s="115">
        <f t="shared" si="278"/>
        <v>4330.8599999999997</v>
      </c>
      <c r="CEE56" s="115">
        <f t="shared" si="278"/>
        <v>4330.8599999999997</v>
      </c>
      <c r="CEF56" s="115">
        <f t="shared" si="278"/>
        <v>4330.8599999999997</v>
      </c>
      <c r="CEG56" s="115">
        <f t="shared" si="278"/>
        <v>4330.8599999999997</v>
      </c>
      <c r="CEH56" s="115">
        <f t="shared" si="278"/>
        <v>4330.8599999999997</v>
      </c>
      <c r="CEI56" s="115">
        <f t="shared" si="278"/>
        <v>4330.8599999999997</v>
      </c>
      <c r="CEJ56" s="115">
        <f t="shared" si="278"/>
        <v>4330.8599999999997</v>
      </c>
      <c r="CEK56" s="115">
        <f t="shared" si="278"/>
        <v>4330.8599999999997</v>
      </c>
      <c r="CEL56" s="95">
        <f t="shared" si="279"/>
        <v>51970.32</v>
      </c>
      <c r="CEM56" s="106" t="s">
        <v>845</v>
      </c>
      <c r="CEN56" s="105">
        <v>51970.319999999992</v>
      </c>
      <c r="CEO56" s="90">
        <f t="shared" si="280"/>
        <v>4330.8599999999997</v>
      </c>
      <c r="CEP56" s="115">
        <f t="shared" ref="CEP56" si="3011">CEO56</f>
        <v>4330.8599999999997</v>
      </c>
      <c r="CEQ56" s="115">
        <f t="shared" si="281"/>
        <v>4330.8599999999997</v>
      </c>
      <c r="CER56" s="115">
        <f t="shared" si="281"/>
        <v>4330.8599999999997</v>
      </c>
      <c r="CES56" s="115">
        <f t="shared" si="281"/>
        <v>4330.8599999999997</v>
      </c>
      <c r="CET56" s="115">
        <f t="shared" si="281"/>
        <v>4330.8599999999997</v>
      </c>
      <c r="CEU56" s="115">
        <f t="shared" si="281"/>
        <v>4330.8599999999997</v>
      </c>
      <c r="CEV56" s="115">
        <f t="shared" si="281"/>
        <v>4330.8599999999997</v>
      </c>
      <c r="CEW56" s="115">
        <f t="shared" si="281"/>
        <v>4330.8599999999997</v>
      </c>
      <c r="CEX56" s="115">
        <f t="shared" si="281"/>
        <v>4330.8599999999997</v>
      </c>
      <c r="CEY56" s="115">
        <f t="shared" si="281"/>
        <v>4330.8599999999997</v>
      </c>
      <c r="CEZ56" s="115">
        <f t="shared" si="281"/>
        <v>4330.8599999999997</v>
      </c>
      <c r="CFA56" s="115">
        <f t="shared" si="281"/>
        <v>4330.8599999999997</v>
      </c>
      <c r="CFB56" s="95">
        <f t="shared" si="282"/>
        <v>51970.32</v>
      </c>
      <c r="CFC56" s="106" t="s">
        <v>845</v>
      </c>
      <c r="CFD56" s="105">
        <v>51970.319999999992</v>
      </c>
      <c r="CFE56" s="90">
        <f t="shared" si="283"/>
        <v>4330.8599999999997</v>
      </c>
      <c r="CFF56" s="115">
        <f t="shared" ref="CFF56" si="3012">CFE56</f>
        <v>4330.8599999999997</v>
      </c>
      <c r="CFG56" s="115">
        <f t="shared" si="284"/>
        <v>4330.8599999999997</v>
      </c>
      <c r="CFH56" s="115">
        <f t="shared" si="284"/>
        <v>4330.8599999999997</v>
      </c>
      <c r="CFI56" s="115">
        <f t="shared" si="284"/>
        <v>4330.8599999999997</v>
      </c>
      <c r="CFJ56" s="115">
        <f t="shared" si="284"/>
        <v>4330.8599999999997</v>
      </c>
      <c r="CFK56" s="115">
        <f t="shared" si="284"/>
        <v>4330.8599999999997</v>
      </c>
      <c r="CFL56" s="115">
        <f t="shared" si="284"/>
        <v>4330.8599999999997</v>
      </c>
      <c r="CFM56" s="115">
        <f t="shared" si="284"/>
        <v>4330.8599999999997</v>
      </c>
      <c r="CFN56" s="115">
        <f t="shared" si="284"/>
        <v>4330.8599999999997</v>
      </c>
      <c r="CFO56" s="115">
        <f t="shared" si="284"/>
        <v>4330.8599999999997</v>
      </c>
      <c r="CFP56" s="115">
        <f t="shared" si="284"/>
        <v>4330.8599999999997</v>
      </c>
      <c r="CFQ56" s="115">
        <f t="shared" si="284"/>
        <v>4330.8599999999997</v>
      </c>
      <c r="CFR56" s="95">
        <f t="shared" si="285"/>
        <v>51970.32</v>
      </c>
      <c r="CFS56" s="106" t="s">
        <v>845</v>
      </c>
      <c r="CFT56" s="105">
        <v>51970.319999999992</v>
      </c>
      <c r="CFU56" s="90">
        <f t="shared" si="286"/>
        <v>4330.8599999999997</v>
      </c>
      <c r="CFV56" s="115">
        <f t="shared" ref="CFV56" si="3013">CFU56</f>
        <v>4330.8599999999997</v>
      </c>
      <c r="CFW56" s="115">
        <f t="shared" si="287"/>
        <v>4330.8599999999997</v>
      </c>
      <c r="CFX56" s="115">
        <f t="shared" si="287"/>
        <v>4330.8599999999997</v>
      </c>
      <c r="CFY56" s="115">
        <f t="shared" si="287"/>
        <v>4330.8599999999997</v>
      </c>
      <c r="CFZ56" s="115">
        <f t="shared" si="287"/>
        <v>4330.8599999999997</v>
      </c>
      <c r="CGA56" s="115">
        <f t="shared" si="287"/>
        <v>4330.8599999999997</v>
      </c>
      <c r="CGB56" s="115">
        <f t="shared" si="287"/>
        <v>4330.8599999999997</v>
      </c>
      <c r="CGC56" s="115">
        <f t="shared" si="287"/>
        <v>4330.8599999999997</v>
      </c>
      <c r="CGD56" s="115">
        <f t="shared" si="287"/>
        <v>4330.8599999999997</v>
      </c>
      <c r="CGE56" s="115">
        <f t="shared" si="287"/>
        <v>4330.8599999999997</v>
      </c>
      <c r="CGF56" s="115">
        <f t="shared" si="287"/>
        <v>4330.8599999999997</v>
      </c>
      <c r="CGG56" s="115">
        <f t="shared" si="287"/>
        <v>4330.8599999999997</v>
      </c>
      <c r="CGH56" s="95">
        <f t="shared" si="288"/>
        <v>51970.32</v>
      </c>
      <c r="CGI56" s="106" t="s">
        <v>845</v>
      </c>
      <c r="CGJ56" s="105">
        <v>51970.319999999992</v>
      </c>
      <c r="CGK56" s="90">
        <f t="shared" si="289"/>
        <v>4330.8599999999997</v>
      </c>
      <c r="CGL56" s="115">
        <f t="shared" ref="CGL56" si="3014">CGK56</f>
        <v>4330.8599999999997</v>
      </c>
      <c r="CGM56" s="115">
        <f t="shared" si="290"/>
        <v>4330.8599999999997</v>
      </c>
      <c r="CGN56" s="115">
        <f t="shared" si="290"/>
        <v>4330.8599999999997</v>
      </c>
      <c r="CGO56" s="115">
        <f t="shared" si="290"/>
        <v>4330.8599999999997</v>
      </c>
      <c r="CGP56" s="115">
        <f t="shared" si="290"/>
        <v>4330.8599999999997</v>
      </c>
      <c r="CGQ56" s="115">
        <f t="shared" si="290"/>
        <v>4330.8599999999997</v>
      </c>
      <c r="CGR56" s="115">
        <f t="shared" si="290"/>
        <v>4330.8599999999997</v>
      </c>
      <c r="CGS56" s="115">
        <f t="shared" si="290"/>
        <v>4330.8599999999997</v>
      </c>
      <c r="CGT56" s="115">
        <f t="shared" si="290"/>
        <v>4330.8599999999997</v>
      </c>
      <c r="CGU56" s="115">
        <f t="shared" si="290"/>
        <v>4330.8599999999997</v>
      </c>
      <c r="CGV56" s="115">
        <f t="shared" si="290"/>
        <v>4330.8599999999997</v>
      </c>
      <c r="CGW56" s="115">
        <f t="shared" si="290"/>
        <v>4330.8599999999997</v>
      </c>
      <c r="CGX56" s="95">
        <f t="shared" si="291"/>
        <v>51970.32</v>
      </c>
      <c r="CGY56" s="106" t="s">
        <v>845</v>
      </c>
      <c r="CGZ56" s="105">
        <v>51970.319999999992</v>
      </c>
      <c r="CHA56" s="90">
        <f t="shared" si="292"/>
        <v>4330.8599999999997</v>
      </c>
      <c r="CHB56" s="115">
        <f t="shared" ref="CHB56" si="3015">CHA56</f>
        <v>4330.8599999999997</v>
      </c>
      <c r="CHC56" s="115">
        <f t="shared" si="293"/>
        <v>4330.8599999999997</v>
      </c>
      <c r="CHD56" s="115">
        <f t="shared" si="293"/>
        <v>4330.8599999999997</v>
      </c>
      <c r="CHE56" s="115">
        <f t="shared" si="293"/>
        <v>4330.8599999999997</v>
      </c>
      <c r="CHF56" s="115">
        <f t="shared" si="293"/>
        <v>4330.8599999999997</v>
      </c>
      <c r="CHG56" s="115">
        <f t="shared" si="293"/>
        <v>4330.8599999999997</v>
      </c>
      <c r="CHH56" s="115">
        <f t="shared" si="293"/>
        <v>4330.8599999999997</v>
      </c>
      <c r="CHI56" s="115">
        <f t="shared" si="293"/>
        <v>4330.8599999999997</v>
      </c>
      <c r="CHJ56" s="115">
        <f t="shared" si="293"/>
        <v>4330.8599999999997</v>
      </c>
      <c r="CHK56" s="115">
        <f t="shared" si="293"/>
        <v>4330.8599999999997</v>
      </c>
      <c r="CHL56" s="115">
        <f t="shared" si="293"/>
        <v>4330.8599999999997</v>
      </c>
      <c r="CHM56" s="115">
        <f t="shared" si="293"/>
        <v>4330.8599999999997</v>
      </c>
      <c r="CHN56" s="95">
        <f t="shared" si="294"/>
        <v>51970.32</v>
      </c>
      <c r="CHO56" s="106" t="s">
        <v>845</v>
      </c>
      <c r="CHP56" s="105">
        <v>51970.319999999992</v>
      </c>
      <c r="CHQ56" s="90">
        <f t="shared" si="295"/>
        <v>4330.8599999999997</v>
      </c>
      <c r="CHR56" s="115">
        <f t="shared" ref="CHR56" si="3016">CHQ56</f>
        <v>4330.8599999999997</v>
      </c>
      <c r="CHS56" s="115">
        <f t="shared" si="296"/>
        <v>4330.8599999999997</v>
      </c>
      <c r="CHT56" s="115">
        <f t="shared" si="296"/>
        <v>4330.8599999999997</v>
      </c>
      <c r="CHU56" s="115">
        <f t="shared" si="296"/>
        <v>4330.8599999999997</v>
      </c>
      <c r="CHV56" s="115">
        <f t="shared" si="296"/>
        <v>4330.8599999999997</v>
      </c>
      <c r="CHW56" s="115">
        <f t="shared" si="296"/>
        <v>4330.8599999999997</v>
      </c>
      <c r="CHX56" s="115">
        <f t="shared" si="296"/>
        <v>4330.8599999999997</v>
      </c>
      <c r="CHY56" s="115">
        <f t="shared" si="296"/>
        <v>4330.8599999999997</v>
      </c>
      <c r="CHZ56" s="115">
        <f t="shared" si="296"/>
        <v>4330.8599999999997</v>
      </c>
      <c r="CIA56" s="115">
        <f t="shared" si="296"/>
        <v>4330.8599999999997</v>
      </c>
      <c r="CIB56" s="115">
        <f t="shared" si="296"/>
        <v>4330.8599999999997</v>
      </c>
      <c r="CIC56" s="115">
        <f t="shared" si="296"/>
        <v>4330.8599999999997</v>
      </c>
      <c r="CID56" s="95">
        <f t="shared" si="297"/>
        <v>51970.32</v>
      </c>
      <c r="CIE56" s="106" t="s">
        <v>845</v>
      </c>
      <c r="CIF56" s="105">
        <v>51970.319999999992</v>
      </c>
      <c r="CIG56" s="90">
        <f t="shared" si="298"/>
        <v>4330.8599999999997</v>
      </c>
      <c r="CIH56" s="115">
        <f t="shared" ref="CIH56" si="3017">CIG56</f>
        <v>4330.8599999999997</v>
      </c>
      <c r="CII56" s="115">
        <f t="shared" si="299"/>
        <v>4330.8599999999997</v>
      </c>
      <c r="CIJ56" s="115">
        <f t="shared" si="299"/>
        <v>4330.8599999999997</v>
      </c>
      <c r="CIK56" s="115">
        <f t="shared" si="299"/>
        <v>4330.8599999999997</v>
      </c>
      <c r="CIL56" s="115">
        <f t="shared" si="299"/>
        <v>4330.8599999999997</v>
      </c>
      <c r="CIM56" s="115">
        <f t="shared" si="299"/>
        <v>4330.8599999999997</v>
      </c>
      <c r="CIN56" s="115">
        <f t="shared" si="299"/>
        <v>4330.8599999999997</v>
      </c>
      <c r="CIO56" s="115">
        <f t="shared" si="299"/>
        <v>4330.8599999999997</v>
      </c>
      <c r="CIP56" s="115">
        <f t="shared" si="299"/>
        <v>4330.8599999999997</v>
      </c>
      <c r="CIQ56" s="115">
        <f t="shared" si="299"/>
        <v>4330.8599999999997</v>
      </c>
      <c r="CIR56" s="115">
        <f t="shared" si="299"/>
        <v>4330.8599999999997</v>
      </c>
      <c r="CIS56" s="115">
        <f t="shared" si="299"/>
        <v>4330.8599999999997</v>
      </c>
      <c r="CIT56" s="95">
        <f t="shared" si="300"/>
        <v>51970.32</v>
      </c>
      <c r="CIU56" s="106" t="s">
        <v>845</v>
      </c>
      <c r="CIV56" s="105">
        <v>51970.319999999992</v>
      </c>
      <c r="CIW56" s="90">
        <f t="shared" si="301"/>
        <v>4330.8599999999997</v>
      </c>
      <c r="CIX56" s="115">
        <f t="shared" ref="CIX56" si="3018">CIW56</f>
        <v>4330.8599999999997</v>
      </c>
      <c r="CIY56" s="115">
        <f t="shared" si="302"/>
        <v>4330.8599999999997</v>
      </c>
      <c r="CIZ56" s="115">
        <f t="shared" si="302"/>
        <v>4330.8599999999997</v>
      </c>
      <c r="CJA56" s="115">
        <f t="shared" si="302"/>
        <v>4330.8599999999997</v>
      </c>
      <c r="CJB56" s="115">
        <f t="shared" si="302"/>
        <v>4330.8599999999997</v>
      </c>
      <c r="CJC56" s="115">
        <f t="shared" si="302"/>
        <v>4330.8599999999997</v>
      </c>
      <c r="CJD56" s="115">
        <f t="shared" si="302"/>
        <v>4330.8599999999997</v>
      </c>
      <c r="CJE56" s="115">
        <f t="shared" si="302"/>
        <v>4330.8599999999997</v>
      </c>
      <c r="CJF56" s="115">
        <f t="shared" si="302"/>
        <v>4330.8599999999997</v>
      </c>
      <c r="CJG56" s="115">
        <f t="shared" si="302"/>
        <v>4330.8599999999997</v>
      </c>
      <c r="CJH56" s="115">
        <f t="shared" si="302"/>
        <v>4330.8599999999997</v>
      </c>
      <c r="CJI56" s="115">
        <f t="shared" si="302"/>
        <v>4330.8599999999997</v>
      </c>
      <c r="CJJ56" s="95">
        <f t="shared" si="303"/>
        <v>51970.32</v>
      </c>
      <c r="CJK56" s="106" t="s">
        <v>845</v>
      </c>
      <c r="CJL56" s="105">
        <v>51970.319999999992</v>
      </c>
      <c r="CJM56" s="90">
        <f t="shared" si="304"/>
        <v>4330.8599999999997</v>
      </c>
      <c r="CJN56" s="115">
        <f t="shared" ref="CJN56" si="3019">CJM56</f>
        <v>4330.8599999999997</v>
      </c>
      <c r="CJO56" s="115">
        <f t="shared" si="305"/>
        <v>4330.8599999999997</v>
      </c>
      <c r="CJP56" s="115">
        <f t="shared" si="305"/>
        <v>4330.8599999999997</v>
      </c>
      <c r="CJQ56" s="115">
        <f t="shared" si="305"/>
        <v>4330.8599999999997</v>
      </c>
      <c r="CJR56" s="115">
        <f t="shared" si="305"/>
        <v>4330.8599999999997</v>
      </c>
      <c r="CJS56" s="115">
        <f t="shared" si="305"/>
        <v>4330.8599999999997</v>
      </c>
      <c r="CJT56" s="115">
        <f t="shared" si="305"/>
        <v>4330.8599999999997</v>
      </c>
      <c r="CJU56" s="115">
        <f t="shared" si="305"/>
        <v>4330.8599999999997</v>
      </c>
      <c r="CJV56" s="115">
        <f t="shared" si="305"/>
        <v>4330.8599999999997</v>
      </c>
      <c r="CJW56" s="115">
        <f t="shared" si="305"/>
        <v>4330.8599999999997</v>
      </c>
      <c r="CJX56" s="115">
        <f t="shared" si="305"/>
        <v>4330.8599999999997</v>
      </c>
      <c r="CJY56" s="115">
        <f t="shared" si="305"/>
        <v>4330.8599999999997</v>
      </c>
      <c r="CJZ56" s="95">
        <f t="shared" si="306"/>
        <v>51970.32</v>
      </c>
      <c r="CKA56" s="106" t="s">
        <v>845</v>
      </c>
      <c r="CKB56" s="105">
        <v>51970.319999999992</v>
      </c>
      <c r="CKC56" s="90">
        <f t="shared" si="307"/>
        <v>4330.8599999999997</v>
      </c>
      <c r="CKD56" s="115">
        <f t="shared" ref="CKD56" si="3020">CKC56</f>
        <v>4330.8599999999997</v>
      </c>
      <c r="CKE56" s="115">
        <f t="shared" si="308"/>
        <v>4330.8599999999997</v>
      </c>
      <c r="CKF56" s="115">
        <f t="shared" si="308"/>
        <v>4330.8599999999997</v>
      </c>
      <c r="CKG56" s="115">
        <f t="shared" si="308"/>
        <v>4330.8599999999997</v>
      </c>
      <c r="CKH56" s="115">
        <f t="shared" si="308"/>
        <v>4330.8599999999997</v>
      </c>
      <c r="CKI56" s="115">
        <f t="shared" si="308"/>
        <v>4330.8599999999997</v>
      </c>
      <c r="CKJ56" s="115">
        <f t="shared" si="308"/>
        <v>4330.8599999999997</v>
      </c>
      <c r="CKK56" s="115">
        <f t="shared" si="308"/>
        <v>4330.8599999999997</v>
      </c>
      <c r="CKL56" s="115">
        <f t="shared" si="308"/>
        <v>4330.8599999999997</v>
      </c>
      <c r="CKM56" s="115">
        <f t="shared" si="308"/>
        <v>4330.8599999999997</v>
      </c>
      <c r="CKN56" s="115">
        <f t="shared" si="308"/>
        <v>4330.8599999999997</v>
      </c>
      <c r="CKO56" s="115">
        <f t="shared" si="308"/>
        <v>4330.8599999999997</v>
      </c>
      <c r="CKP56" s="95">
        <f t="shared" si="309"/>
        <v>51970.32</v>
      </c>
      <c r="CKQ56" s="106" t="s">
        <v>845</v>
      </c>
      <c r="CKR56" s="105">
        <v>51970.319999999992</v>
      </c>
      <c r="CKS56" s="90">
        <f t="shared" si="310"/>
        <v>4330.8599999999997</v>
      </c>
      <c r="CKT56" s="115">
        <f t="shared" ref="CKT56" si="3021">CKS56</f>
        <v>4330.8599999999997</v>
      </c>
      <c r="CKU56" s="115">
        <f t="shared" si="311"/>
        <v>4330.8599999999997</v>
      </c>
      <c r="CKV56" s="115">
        <f t="shared" si="311"/>
        <v>4330.8599999999997</v>
      </c>
      <c r="CKW56" s="115">
        <f t="shared" si="311"/>
        <v>4330.8599999999997</v>
      </c>
      <c r="CKX56" s="115">
        <f t="shared" si="311"/>
        <v>4330.8599999999997</v>
      </c>
      <c r="CKY56" s="115">
        <f t="shared" si="311"/>
        <v>4330.8599999999997</v>
      </c>
      <c r="CKZ56" s="115">
        <f t="shared" si="311"/>
        <v>4330.8599999999997</v>
      </c>
      <c r="CLA56" s="115">
        <f t="shared" si="311"/>
        <v>4330.8599999999997</v>
      </c>
      <c r="CLB56" s="115">
        <f t="shared" si="311"/>
        <v>4330.8599999999997</v>
      </c>
      <c r="CLC56" s="115">
        <f t="shared" si="311"/>
        <v>4330.8599999999997</v>
      </c>
      <c r="CLD56" s="115">
        <f t="shared" si="311"/>
        <v>4330.8599999999997</v>
      </c>
      <c r="CLE56" s="115">
        <f t="shared" si="311"/>
        <v>4330.8599999999997</v>
      </c>
      <c r="CLF56" s="95">
        <f t="shared" si="312"/>
        <v>51970.32</v>
      </c>
      <c r="CLG56" s="106" t="s">
        <v>845</v>
      </c>
      <c r="CLH56" s="105">
        <v>51970.319999999992</v>
      </c>
      <c r="CLI56" s="90">
        <f t="shared" si="313"/>
        <v>4330.8599999999997</v>
      </c>
      <c r="CLJ56" s="115">
        <f t="shared" ref="CLJ56" si="3022">CLI56</f>
        <v>4330.8599999999997</v>
      </c>
      <c r="CLK56" s="115">
        <f t="shared" si="314"/>
        <v>4330.8599999999997</v>
      </c>
      <c r="CLL56" s="115">
        <f t="shared" si="314"/>
        <v>4330.8599999999997</v>
      </c>
      <c r="CLM56" s="115">
        <f t="shared" si="314"/>
        <v>4330.8599999999997</v>
      </c>
      <c r="CLN56" s="115">
        <f t="shared" si="314"/>
        <v>4330.8599999999997</v>
      </c>
      <c r="CLO56" s="115">
        <f t="shared" si="314"/>
        <v>4330.8599999999997</v>
      </c>
      <c r="CLP56" s="115">
        <f t="shared" si="314"/>
        <v>4330.8599999999997</v>
      </c>
      <c r="CLQ56" s="115">
        <f t="shared" si="314"/>
        <v>4330.8599999999997</v>
      </c>
      <c r="CLR56" s="115">
        <f t="shared" si="314"/>
        <v>4330.8599999999997</v>
      </c>
      <c r="CLS56" s="115">
        <f t="shared" si="314"/>
        <v>4330.8599999999997</v>
      </c>
      <c r="CLT56" s="115">
        <f t="shared" si="314"/>
        <v>4330.8599999999997</v>
      </c>
      <c r="CLU56" s="115">
        <f t="shared" si="314"/>
        <v>4330.8599999999997</v>
      </c>
      <c r="CLV56" s="95">
        <f t="shared" si="315"/>
        <v>51970.32</v>
      </c>
      <c r="CLW56" s="106" t="s">
        <v>845</v>
      </c>
      <c r="CLX56" s="105">
        <v>51970.319999999992</v>
      </c>
      <c r="CLY56" s="90">
        <f t="shared" si="316"/>
        <v>4330.8599999999997</v>
      </c>
      <c r="CLZ56" s="115">
        <f t="shared" ref="CLZ56" si="3023">CLY56</f>
        <v>4330.8599999999997</v>
      </c>
      <c r="CMA56" s="115">
        <f t="shared" si="317"/>
        <v>4330.8599999999997</v>
      </c>
      <c r="CMB56" s="115">
        <f t="shared" si="317"/>
        <v>4330.8599999999997</v>
      </c>
      <c r="CMC56" s="115">
        <f t="shared" si="317"/>
        <v>4330.8599999999997</v>
      </c>
      <c r="CMD56" s="115">
        <f t="shared" si="317"/>
        <v>4330.8599999999997</v>
      </c>
      <c r="CME56" s="115">
        <f t="shared" si="317"/>
        <v>4330.8599999999997</v>
      </c>
      <c r="CMF56" s="115">
        <f t="shared" si="317"/>
        <v>4330.8599999999997</v>
      </c>
      <c r="CMG56" s="115">
        <f t="shared" si="317"/>
        <v>4330.8599999999997</v>
      </c>
      <c r="CMH56" s="115">
        <f t="shared" si="317"/>
        <v>4330.8599999999997</v>
      </c>
      <c r="CMI56" s="115">
        <f t="shared" si="317"/>
        <v>4330.8599999999997</v>
      </c>
      <c r="CMJ56" s="115">
        <f t="shared" si="317"/>
        <v>4330.8599999999997</v>
      </c>
      <c r="CMK56" s="115">
        <f t="shared" si="317"/>
        <v>4330.8599999999997</v>
      </c>
      <c r="CML56" s="95">
        <f t="shared" si="318"/>
        <v>51970.32</v>
      </c>
      <c r="CMM56" s="106" t="s">
        <v>845</v>
      </c>
      <c r="CMN56" s="105">
        <v>51970.319999999992</v>
      </c>
      <c r="CMO56" s="90">
        <f t="shared" si="319"/>
        <v>4330.8599999999997</v>
      </c>
      <c r="CMP56" s="115">
        <f t="shared" ref="CMP56" si="3024">CMO56</f>
        <v>4330.8599999999997</v>
      </c>
      <c r="CMQ56" s="115">
        <f t="shared" si="320"/>
        <v>4330.8599999999997</v>
      </c>
      <c r="CMR56" s="115">
        <f t="shared" si="320"/>
        <v>4330.8599999999997</v>
      </c>
      <c r="CMS56" s="115">
        <f t="shared" si="320"/>
        <v>4330.8599999999997</v>
      </c>
      <c r="CMT56" s="115">
        <f t="shared" si="320"/>
        <v>4330.8599999999997</v>
      </c>
      <c r="CMU56" s="115">
        <f t="shared" si="320"/>
        <v>4330.8599999999997</v>
      </c>
      <c r="CMV56" s="115">
        <f t="shared" si="320"/>
        <v>4330.8599999999997</v>
      </c>
      <c r="CMW56" s="115">
        <f t="shared" si="320"/>
        <v>4330.8599999999997</v>
      </c>
      <c r="CMX56" s="115">
        <f t="shared" si="320"/>
        <v>4330.8599999999997</v>
      </c>
      <c r="CMY56" s="115">
        <f t="shared" si="320"/>
        <v>4330.8599999999997</v>
      </c>
      <c r="CMZ56" s="115">
        <f t="shared" si="320"/>
        <v>4330.8599999999997</v>
      </c>
      <c r="CNA56" s="115">
        <f t="shared" si="320"/>
        <v>4330.8599999999997</v>
      </c>
      <c r="CNB56" s="95">
        <f t="shared" si="321"/>
        <v>51970.32</v>
      </c>
      <c r="CNC56" s="106" t="s">
        <v>845</v>
      </c>
      <c r="CND56" s="105">
        <v>51970.319999999992</v>
      </c>
      <c r="CNE56" s="90">
        <f t="shared" si="322"/>
        <v>4330.8599999999997</v>
      </c>
      <c r="CNF56" s="115">
        <f t="shared" ref="CNF56" si="3025">CNE56</f>
        <v>4330.8599999999997</v>
      </c>
      <c r="CNG56" s="115">
        <f t="shared" si="323"/>
        <v>4330.8599999999997</v>
      </c>
      <c r="CNH56" s="115">
        <f t="shared" si="323"/>
        <v>4330.8599999999997</v>
      </c>
      <c r="CNI56" s="115">
        <f t="shared" si="323"/>
        <v>4330.8599999999997</v>
      </c>
      <c r="CNJ56" s="115">
        <f t="shared" si="323"/>
        <v>4330.8599999999997</v>
      </c>
      <c r="CNK56" s="115">
        <f t="shared" si="323"/>
        <v>4330.8599999999997</v>
      </c>
      <c r="CNL56" s="115">
        <f t="shared" si="323"/>
        <v>4330.8599999999997</v>
      </c>
      <c r="CNM56" s="115">
        <f t="shared" si="323"/>
        <v>4330.8599999999997</v>
      </c>
      <c r="CNN56" s="115">
        <f t="shared" si="323"/>
        <v>4330.8599999999997</v>
      </c>
      <c r="CNO56" s="115">
        <f t="shared" si="323"/>
        <v>4330.8599999999997</v>
      </c>
      <c r="CNP56" s="115">
        <f t="shared" si="323"/>
        <v>4330.8599999999997</v>
      </c>
      <c r="CNQ56" s="115">
        <f t="shared" si="323"/>
        <v>4330.8599999999997</v>
      </c>
      <c r="CNR56" s="95">
        <f t="shared" si="324"/>
        <v>51970.32</v>
      </c>
      <c r="CNS56" s="106" t="s">
        <v>845</v>
      </c>
      <c r="CNT56" s="105">
        <v>51970.319999999992</v>
      </c>
      <c r="CNU56" s="90">
        <f t="shared" si="325"/>
        <v>4330.8599999999997</v>
      </c>
      <c r="CNV56" s="115">
        <f t="shared" ref="CNV56" si="3026">CNU56</f>
        <v>4330.8599999999997</v>
      </c>
      <c r="CNW56" s="115">
        <f t="shared" si="326"/>
        <v>4330.8599999999997</v>
      </c>
      <c r="CNX56" s="115">
        <f t="shared" si="326"/>
        <v>4330.8599999999997</v>
      </c>
      <c r="CNY56" s="115">
        <f t="shared" si="326"/>
        <v>4330.8599999999997</v>
      </c>
      <c r="CNZ56" s="115">
        <f t="shared" si="326"/>
        <v>4330.8599999999997</v>
      </c>
      <c r="COA56" s="115">
        <f t="shared" si="326"/>
        <v>4330.8599999999997</v>
      </c>
      <c r="COB56" s="115">
        <f t="shared" si="326"/>
        <v>4330.8599999999997</v>
      </c>
      <c r="COC56" s="115">
        <f t="shared" si="326"/>
        <v>4330.8599999999997</v>
      </c>
      <c r="COD56" s="115">
        <f t="shared" si="326"/>
        <v>4330.8599999999997</v>
      </c>
      <c r="COE56" s="115">
        <f t="shared" si="326"/>
        <v>4330.8599999999997</v>
      </c>
      <c r="COF56" s="115">
        <f t="shared" si="326"/>
        <v>4330.8599999999997</v>
      </c>
      <c r="COG56" s="115">
        <f t="shared" si="326"/>
        <v>4330.8599999999997</v>
      </c>
      <c r="COH56" s="95">
        <f t="shared" si="327"/>
        <v>51970.32</v>
      </c>
      <c r="COI56" s="106" t="s">
        <v>845</v>
      </c>
      <c r="COJ56" s="105">
        <v>51970.319999999992</v>
      </c>
      <c r="COK56" s="90">
        <f t="shared" si="328"/>
        <v>4330.8599999999997</v>
      </c>
      <c r="COL56" s="115">
        <f t="shared" ref="COL56" si="3027">COK56</f>
        <v>4330.8599999999997</v>
      </c>
      <c r="COM56" s="115">
        <f t="shared" si="329"/>
        <v>4330.8599999999997</v>
      </c>
      <c r="CON56" s="115">
        <f t="shared" si="329"/>
        <v>4330.8599999999997</v>
      </c>
      <c r="COO56" s="115">
        <f t="shared" si="329"/>
        <v>4330.8599999999997</v>
      </c>
      <c r="COP56" s="115">
        <f t="shared" si="329"/>
        <v>4330.8599999999997</v>
      </c>
      <c r="COQ56" s="115">
        <f t="shared" si="329"/>
        <v>4330.8599999999997</v>
      </c>
      <c r="COR56" s="115">
        <f t="shared" si="329"/>
        <v>4330.8599999999997</v>
      </c>
      <c r="COS56" s="115">
        <f t="shared" si="329"/>
        <v>4330.8599999999997</v>
      </c>
      <c r="COT56" s="115">
        <f t="shared" si="329"/>
        <v>4330.8599999999997</v>
      </c>
      <c r="COU56" s="115">
        <f t="shared" si="329"/>
        <v>4330.8599999999997</v>
      </c>
      <c r="COV56" s="115">
        <f t="shared" si="329"/>
        <v>4330.8599999999997</v>
      </c>
      <c r="COW56" s="115">
        <f t="shared" si="329"/>
        <v>4330.8599999999997</v>
      </c>
      <c r="COX56" s="95">
        <f t="shared" si="330"/>
        <v>51970.32</v>
      </c>
      <c r="COY56" s="106" t="s">
        <v>845</v>
      </c>
      <c r="COZ56" s="105">
        <v>51970.319999999992</v>
      </c>
      <c r="CPA56" s="90">
        <f t="shared" si="331"/>
        <v>4330.8599999999997</v>
      </c>
      <c r="CPB56" s="115">
        <f t="shared" ref="CPB56" si="3028">CPA56</f>
        <v>4330.8599999999997</v>
      </c>
      <c r="CPC56" s="115">
        <f t="shared" si="332"/>
        <v>4330.8599999999997</v>
      </c>
      <c r="CPD56" s="115">
        <f t="shared" si="332"/>
        <v>4330.8599999999997</v>
      </c>
      <c r="CPE56" s="115">
        <f t="shared" si="332"/>
        <v>4330.8599999999997</v>
      </c>
      <c r="CPF56" s="115">
        <f t="shared" si="332"/>
        <v>4330.8599999999997</v>
      </c>
      <c r="CPG56" s="115">
        <f t="shared" si="332"/>
        <v>4330.8599999999997</v>
      </c>
      <c r="CPH56" s="115">
        <f t="shared" si="332"/>
        <v>4330.8599999999997</v>
      </c>
      <c r="CPI56" s="115">
        <f t="shared" si="332"/>
        <v>4330.8599999999997</v>
      </c>
      <c r="CPJ56" s="115">
        <f t="shared" si="332"/>
        <v>4330.8599999999997</v>
      </c>
      <c r="CPK56" s="115">
        <f t="shared" si="332"/>
        <v>4330.8599999999997</v>
      </c>
      <c r="CPL56" s="115">
        <f t="shared" si="332"/>
        <v>4330.8599999999997</v>
      </c>
      <c r="CPM56" s="115">
        <f t="shared" si="332"/>
        <v>4330.8599999999997</v>
      </c>
      <c r="CPN56" s="95">
        <f t="shared" si="333"/>
        <v>51970.32</v>
      </c>
      <c r="CPO56" s="106" t="s">
        <v>845</v>
      </c>
      <c r="CPP56" s="105">
        <v>51970.319999999992</v>
      </c>
      <c r="CPQ56" s="90">
        <f t="shared" si="334"/>
        <v>4330.8599999999997</v>
      </c>
      <c r="CPR56" s="115">
        <f t="shared" ref="CPR56" si="3029">CPQ56</f>
        <v>4330.8599999999997</v>
      </c>
      <c r="CPS56" s="115">
        <f t="shared" si="335"/>
        <v>4330.8599999999997</v>
      </c>
      <c r="CPT56" s="115">
        <f t="shared" si="335"/>
        <v>4330.8599999999997</v>
      </c>
      <c r="CPU56" s="115">
        <f t="shared" si="335"/>
        <v>4330.8599999999997</v>
      </c>
      <c r="CPV56" s="115">
        <f t="shared" si="335"/>
        <v>4330.8599999999997</v>
      </c>
      <c r="CPW56" s="115">
        <f t="shared" si="335"/>
        <v>4330.8599999999997</v>
      </c>
      <c r="CPX56" s="115">
        <f t="shared" si="335"/>
        <v>4330.8599999999997</v>
      </c>
      <c r="CPY56" s="115">
        <f t="shared" si="335"/>
        <v>4330.8599999999997</v>
      </c>
      <c r="CPZ56" s="115">
        <f t="shared" si="335"/>
        <v>4330.8599999999997</v>
      </c>
      <c r="CQA56" s="115">
        <f t="shared" si="335"/>
        <v>4330.8599999999997</v>
      </c>
      <c r="CQB56" s="115">
        <f t="shared" si="335"/>
        <v>4330.8599999999997</v>
      </c>
      <c r="CQC56" s="115">
        <f t="shared" si="335"/>
        <v>4330.8599999999997</v>
      </c>
      <c r="CQD56" s="95">
        <f t="shared" si="336"/>
        <v>51970.32</v>
      </c>
      <c r="CQE56" s="106" t="s">
        <v>845</v>
      </c>
      <c r="CQF56" s="105">
        <v>51970.319999999992</v>
      </c>
      <c r="CQG56" s="90">
        <f t="shared" si="337"/>
        <v>4330.8599999999997</v>
      </c>
      <c r="CQH56" s="115">
        <f t="shared" ref="CQH56" si="3030">CQG56</f>
        <v>4330.8599999999997</v>
      </c>
      <c r="CQI56" s="115">
        <f t="shared" si="338"/>
        <v>4330.8599999999997</v>
      </c>
      <c r="CQJ56" s="115">
        <f t="shared" si="338"/>
        <v>4330.8599999999997</v>
      </c>
      <c r="CQK56" s="115">
        <f t="shared" si="338"/>
        <v>4330.8599999999997</v>
      </c>
      <c r="CQL56" s="115">
        <f t="shared" si="338"/>
        <v>4330.8599999999997</v>
      </c>
      <c r="CQM56" s="115">
        <f t="shared" si="338"/>
        <v>4330.8599999999997</v>
      </c>
      <c r="CQN56" s="115">
        <f t="shared" si="338"/>
        <v>4330.8599999999997</v>
      </c>
      <c r="CQO56" s="115">
        <f t="shared" si="338"/>
        <v>4330.8599999999997</v>
      </c>
      <c r="CQP56" s="115">
        <f t="shared" si="338"/>
        <v>4330.8599999999997</v>
      </c>
      <c r="CQQ56" s="115">
        <f t="shared" si="338"/>
        <v>4330.8599999999997</v>
      </c>
      <c r="CQR56" s="115">
        <f t="shared" si="338"/>
        <v>4330.8599999999997</v>
      </c>
      <c r="CQS56" s="115">
        <f t="shared" si="338"/>
        <v>4330.8599999999997</v>
      </c>
      <c r="CQT56" s="95">
        <f t="shared" si="339"/>
        <v>51970.32</v>
      </c>
      <c r="CQU56" s="106" t="s">
        <v>845</v>
      </c>
      <c r="CQV56" s="105">
        <v>51970.319999999992</v>
      </c>
      <c r="CQW56" s="90">
        <f t="shared" si="340"/>
        <v>4330.8599999999997</v>
      </c>
      <c r="CQX56" s="115">
        <f t="shared" ref="CQX56" si="3031">CQW56</f>
        <v>4330.8599999999997</v>
      </c>
      <c r="CQY56" s="115">
        <f t="shared" si="341"/>
        <v>4330.8599999999997</v>
      </c>
      <c r="CQZ56" s="115">
        <f t="shared" si="341"/>
        <v>4330.8599999999997</v>
      </c>
      <c r="CRA56" s="115">
        <f t="shared" si="341"/>
        <v>4330.8599999999997</v>
      </c>
      <c r="CRB56" s="115">
        <f t="shared" si="341"/>
        <v>4330.8599999999997</v>
      </c>
      <c r="CRC56" s="115">
        <f t="shared" si="341"/>
        <v>4330.8599999999997</v>
      </c>
      <c r="CRD56" s="115">
        <f t="shared" si="341"/>
        <v>4330.8599999999997</v>
      </c>
      <c r="CRE56" s="115">
        <f t="shared" si="341"/>
        <v>4330.8599999999997</v>
      </c>
      <c r="CRF56" s="115">
        <f t="shared" si="341"/>
        <v>4330.8599999999997</v>
      </c>
      <c r="CRG56" s="115">
        <f t="shared" si="341"/>
        <v>4330.8599999999997</v>
      </c>
      <c r="CRH56" s="115">
        <f t="shared" si="341"/>
        <v>4330.8599999999997</v>
      </c>
      <c r="CRI56" s="115">
        <f t="shared" si="341"/>
        <v>4330.8599999999997</v>
      </c>
      <c r="CRJ56" s="95">
        <f t="shared" si="342"/>
        <v>51970.32</v>
      </c>
      <c r="CRK56" s="106" t="s">
        <v>845</v>
      </c>
      <c r="CRL56" s="105">
        <v>51970.319999999992</v>
      </c>
      <c r="CRM56" s="90">
        <f t="shared" si="343"/>
        <v>4330.8599999999997</v>
      </c>
      <c r="CRN56" s="115">
        <f t="shared" ref="CRN56" si="3032">CRM56</f>
        <v>4330.8599999999997</v>
      </c>
      <c r="CRO56" s="115">
        <f t="shared" si="344"/>
        <v>4330.8599999999997</v>
      </c>
      <c r="CRP56" s="115">
        <f t="shared" si="344"/>
        <v>4330.8599999999997</v>
      </c>
      <c r="CRQ56" s="115">
        <f t="shared" si="344"/>
        <v>4330.8599999999997</v>
      </c>
      <c r="CRR56" s="115">
        <f t="shared" si="344"/>
        <v>4330.8599999999997</v>
      </c>
      <c r="CRS56" s="115">
        <f t="shared" si="344"/>
        <v>4330.8599999999997</v>
      </c>
      <c r="CRT56" s="115">
        <f t="shared" si="344"/>
        <v>4330.8599999999997</v>
      </c>
      <c r="CRU56" s="115">
        <f t="shared" si="344"/>
        <v>4330.8599999999997</v>
      </c>
      <c r="CRV56" s="115">
        <f t="shared" si="344"/>
        <v>4330.8599999999997</v>
      </c>
      <c r="CRW56" s="115">
        <f t="shared" si="344"/>
        <v>4330.8599999999997</v>
      </c>
      <c r="CRX56" s="115">
        <f t="shared" si="344"/>
        <v>4330.8599999999997</v>
      </c>
      <c r="CRY56" s="115">
        <f t="shared" si="344"/>
        <v>4330.8599999999997</v>
      </c>
      <c r="CRZ56" s="95">
        <f t="shared" si="345"/>
        <v>51970.32</v>
      </c>
      <c r="CSA56" s="106" t="s">
        <v>845</v>
      </c>
      <c r="CSB56" s="105">
        <v>51970.319999999992</v>
      </c>
      <c r="CSC56" s="90">
        <f t="shared" si="346"/>
        <v>4330.8599999999997</v>
      </c>
      <c r="CSD56" s="115">
        <f t="shared" ref="CSD56" si="3033">CSC56</f>
        <v>4330.8599999999997</v>
      </c>
      <c r="CSE56" s="115">
        <f t="shared" si="347"/>
        <v>4330.8599999999997</v>
      </c>
      <c r="CSF56" s="115">
        <f t="shared" si="347"/>
        <v>4330.8599999999997</v>
      </c>
      <c r="CSG56" s="115">
        <f t="shared" si="347"/>
        <v>4330.8599999999997</v>
      </c>
      <c r="CSH56" s="115">
        <f t="shared" si="347"/>
        <v>4330.8599999999997</v>
      </c>
      <c r="CSI56" s="115">
        <f t="shared" si="347"/>
        <v>4330.8599999999997</v>
      </c>
      <c r="CSJ56" s="115">
        <f t="shared" si="347"/>
        <v>4330.8599999999997</v>
      </c>
      <c r="CSK56" s="115">
        <f t="shared" si="347"/>
        <v>4330.8599999999997</v>
      </c>
      <c r="CSL56" s="115">
        <f t="shared" si="347"/>
        <v>4330.8599999999997</v>
      </c>
      <c r="CSM56" s="115">
        <f t="shared" si="347"/>
        <v>4330.8599999999997</v>
      </c>
      <c r="CSN56" s="115">
        <f t="shared" si="347"/>
        <v>4330.8599999999997</v>
      </c>
      <c r="CSO56" s="115">
        <f t="shared" si="347"/>
        <v>4330.8599999999997</v>
      </c>
      <c r="CSP56" s="95">
        <f t="shared" si="348"/>
        <v>51970.32</v>
      </c>
      <c r="CSQ56" s="106" t="s">
        <v>845</v>
      </c>
      <c r="CSR56" s="105">
        <v>51970.319999999992</v>
      </c>
      <c r="CSS56" s="90">
        <f t="shared" si="349"/>
        <v>4330.8599999999997</v>
      </c>
      <c r="CST56" s="115">
        <f t="shared" ref="CST56" si="3034">CSS56</f>
        <v>4330.8599999999997</v>
      </c>
      <c r="CSU56" s="115">
        <f t="shared" si="350"/>
        <v>4330.8599999999997</v>
      </c>
      <c r="CSV56" s="115">
        <f t="shared" si="350"/>
        <v>4330.8599999999997</v>
      </c>
      <c r="CSW56" s="115">
        <f t="shared" si="350"/>
        <v>4330.8599999999997</v>
      </c>
      <c r="CSX56" s="115">
        <f t="shared" si="350"/>
        <v>4330.8599999999997</v>
      </c>
      <c r="CSY56" s="115">
        <f t="shared" si="350"/>
        <v>4330.8599999999997</v>
      </c>
      <c r="CSZ56" s="115">
        <f t="shared" si="350"/>
        <v>4330.8599999999997</v>
      </c>
      <c r="CTA56" s="115">
        <f t="shared" si="350"/>
        <v>4330.8599999999997</v>
      </c>
      <c r="CTB56" s="115">
        <f t="shared" si="350"/>
        <v>4330.8599999999997</v>
      </c>
      <c r="CTC56" s="115">
        <f t="shared" si="350"/>
        <v>4330.8599999999997</v>
      </c>
      <c r="CTD56" s="115">
        <f t="shared" si="350"/>
        <v>4330.8599999999997</v>
      </c>
      <c r="CTE56" s="115">
        <f t="shared" si="350"/>
        <v>4330.8599999999997</v>
      </c>
      <c r="CTF56" s="95">
        <f t="shared" si="351"/>
        <v>51970.32</v>
      </c>
      <c r="CTG56" s="106" t="s">
        <v>845</v>
      </c>
      <c r="CTH56" s="105">
        <v>51970.319999999992</v>
      </c>
      <c r="CTI56" s="90">
        <f t="shared" si="352"/>
        <v>4330.8599999999997</v>
      </c>
      <c r="CTJ56" s="115">
        <f t="shared" ref="CTJ56" si="3035">CTI56</f>
        <v>4330.8599999999997</v>
      </c>
      <c r="CTK56" s="115">
        <f t="shared" si="353"/>
        <v>4330.8599999999997</v>
      </c>
      <c r="CTL56" s="115">
        <f t="shared" si="353"/>
        <v>4330.8599999999997</v>
      </c>
      <c r="CTM56" s="115">
        <f t="shared" si="353"/>
        <v>4330.8599999999997</v>
      </c>
      <c r="CTN56" s="115">
        <f t="shared" si="353"/>
        <v>4330.8599999999997</v>
      </c>
      <c r="CTO56" s="115">
        <f t="shared" si="353"/>
        <v>4330.8599999999997</v>
      </c>
      <c r="CTP56" s="115">
        <f t="shared" si="353"/>
        <v>4330.8599999999997</v>
      </c>
      <c r="CTQ56" s="115">
        <f t="shared" si="353"/>
        <v>4330.8599999999997</v>
      </c>
      <c r="CTR56" s="115">
        <f t="shared" si="353"/>
        <v>4330.8599999999997</v>
      </c>
      <c r="CTS56" s="115">
        <f t="shared" si="353"/>
        <v>4330.8599999999997</v>
      </c>
      <c r="CTT56" s="115">
        <f t="shared" si="353"/>
        <v>4330.8599999999997</v>
      </c>
      <c r="CTU56" s="115">
        <f t="shared" si="353"/>
        <v>4330.8599999999997</v>
      </c>
      <c r="CTV56" s="95">
        <f t="shared" si="354"/>
        <v>51970.32</v>
      </c>
      <c r="CTW56" s="106" t="s">
        <v>845</v>
      </c>
      <c r="CTX56" s="105">
        <v>51970.319999999992</v>
      </c>
      <c r="CTY56" s="90">
        <f t="shared" si="355"/>
        <v>4330.8599999999997</v>
      </c>
      <c r="CTZ56" s="115">
        <f t="shared" ref="CTZ56" si="3036">CTY56</f>
        <v>4330.8599999999997</v>
      </c>
      <c r="CUA56" s="115">
        <f t="shared" si="356"/>
        <v>4330.8599999999997</v>
      </c>
      <c r="CUB56" s="115">
        <f t="shared" si="356"/>
        <v>4330.8599999999997</v>
      </c>
      <c r="CUC56" s="115">
        <f t="shared" si="356"/>
        <v>4330.8599999999997</v>
      </c>
      <c r="CUD56" s="115">
        <f t="shared" si="356"/>
        <v>4330.8599999999997</v>
      </c>
      <c r="CUE56" s="115">
        <f t="shared" si="356"/>
        <v>4330.8599999999997</v>
      </c>
      <c r="CUF56" s="115">
        <f t="shared" si="356"/>
        <v>4330.8599999999997</v>
      </c>
      <c r="CUG56" s="115">
        <f t="shared" si="356"/>
        <v>4330.8599999999997</v>
      </c>
      <c r="CUH56" s="115">
        <f t="shared" si="356"/>
        <v>4330.8599999999997</v>
      </c>
      <c r="CUI56" s="115">
        <f t="shared" si="356"/>
        <v>4330.8599999999997</v>
      </c>
      <c r="CUJ56" s="115">
        <f t="shared" si="356"/>
        <v>4330.8599999999997</v>
      </c>
      <c r="CUK56" s="115">
        <f t="shared" si="356"/>
        <v>4330.8599999999997</v>
      </c>
      <c r="CUL56" s="95">
        <f t="shared" si="357"/>
        <v>51970.32</v>
      </c>
      <c r="CUM56" s="106" t="s">
        <v>845</v>
      </c>
      <c r="CUN56" s="105">
        <v>51970.319999999992</v>
      </c>
      <c r="CUO56" s="90">
        <f t="shared" si="358"/>
        <v>4330.8599999999997</v>
      </c>
      <c r="CUP56" s="115">
        <f t="shared" ref="CUP56" si="3037">CUO56</f>
        <v>4330.8599999999997</v>
      </c>
      <c r="CUQ56" s="115">
        <f t="shared" si="359"/>
        <v>4330.8599999999997</v>
      </c>
      <c r="CUR56" s="115">
        <f t="shared" si="359"/>
        <v>4330.8599999999997</v>
      </c>
      <c r="CUS56" s="115">
        <f t="shared" si="359"/>
        <v>4330.8599999999997</v>
      </c>
      <c r="CUT56" s="115">
        <f t="shared" si="359"/>
        <v>4330.8599999999997</v>
      </c>
      <c r="CUU56" s="115">
        <f t="shared" si="359"/>
        <v>4330.8599999999997</v>
      </c>
      <c r="CUV56" s="115">
        <f t="shared" si="359"/>
        <v>4330.8599999999997</v>
      </c>
      <c r="CUW56" s="115">
        <f t="shared" si="359"/>
        <v>4330.8599999999997</v>
      </c>
      <c r="CUX56" s="115">
        <f t="shared" si="359"/>
        <v>4330.8599999999997</v>
      </c>
      <c r="CUY56" s="115">
        <f t="shared" si="359"/>
        <v>4330.8599999999997</v>
      </c>
      <c r="CUZ56" s="115">
        <f t="shared" si="359"/>
        <v>4330.8599999999997</v>
      </c>
      <c r="CVA56" s="115">
        <f t="shared" si="359"/>
        <v>4330.8599999999997</v>
      </c>
      <c r="CVB56" s="95">
        <f t="shared" si="360"/>
        <v>51970.32</v>
      </c>
      <c r="CVC56" s="106" t="s">
        <v>845</v>
      </c>
      <c r="CVD56" s="105">
        <v>51970.319999999992</v>
      </c>
      <c r="CVE56" s="90">
        <f t="shared" si="361"/>
        <v>4330.8599999999997</v>
      </c>
      <c r="CVF56" s="115">
        <f t="shared" ref="CVF56" si="3038">CVE56</f>
        <v>4330.8599999999997</v>
      </c>
      <c r="CVG56" s="115">
        <f t="shared" si="362"/>
        <v>4330.8599999999997</v>
      </c>
      <c r="CVH56" s="115">
        <f t="shared" si="362"/>
        <v>4330.8599999999997</v>
      </c>
      <c r="CVI56" s="115">
        <f t="shared" si="362"/>
        <v>4330.8599999999997</v>
      </c>
      <c r="CVJ56" s="115">
        <f t="shared" si="362"/>
        <v>4330.8599999999997</v>
      </c>
      <c r="CVK56" s="115">
        <f t="shared" si="362"/>
        <v>4330.8599999999997</v>
      </c>
      <c r="CVL56" s="115">
        <f t="shared" si="362"/>
        <v>4330.8599999999997</v>
      </c>
      <c r="CVM56" s="115">
        <f t="shared" si="362"/>
        <v>4330.8599999999997</v>
      </c>
      <c r="CVN56" s="115">
        <f t="shared" si="362"/>
        <v>4330.8599999999997</v>
      </c>
      <c r="CVO56" s="115">
        <f t="shared" si="362"/>
        <v>4330.8599999999997</v>
      </c>
      <c r="CVP56" s="115">
        <f t="shared" si="362"/>
        <v>4330.8599999999997</v>
      </c>
      <c r="CVQ56" s="115">
        <f t="shared" si="362"/>
        <v>4330.8599999999997</v>
      </c>
      <c r="CVR56" s="95">
        <f t="shared" si="363"/>
        <v>51970.32</v>
      </c>
      <c r="CVS56" s="106" t="s">
        <v>845</v>
      </c>
      <c r="CVT56" s="105">
        <v>51970.319999999992</v>
      </c>
      <c r="CVU56" s="90">
        <f t="shared" si="364"/>
        <v>4330.8599999999997</v>
      </c>
      <c r="CVV56" s="115">
        <f t="shared" ref="CVV56" si="3039">CVU56</f>
        <v>4330.8599999999997</v>
      </c>
      <c r="CVW56" s="115">
        <f t="shared" si="365"/>
        <v>4330.8599999999997</v>
      </c>
      <c r="CVX56" s="115">
        <f t="shared" si="365"/>
        <v>4330.8599999999997</v>
      </c>
      <c r="CVY56" s="115">
        <f t="shared" si="365"/>
        <v>4330.8599999999997</v>
      </c>
      <c r="CVZ56" s="115">
        <f t="shared" si="365"/>
        <v>4330.8599999999997</v>
      </c>
      <c r="CWA56" s="115">
        <f t="shared" si="365"/>
        <v>4330.8599999999997</v>
      </c>
      <c r="CWB56" s="115">
        <f t="shared" si="365"/>
        <v>4330.8599999999997</v>
      </c>
      <c r="CWC56" s="115">
        <f t="shared" si="365"/>
        <v>4330.8599999999997</v>
      </c>
      <c r="CWD56" s="115">
        <f t="shared" si="365"/>
        <v>4330.8599999999997</v>
      </c>
      <c r="CWE56" s="115">
        <f t="shared" si="365"/>
        <v>4330.8599999999997</v>
      </c>
      <c r="CWF56" s="115">
        <f t="shared" si="365"/>
        <v>4330.8599999999997</v>
      </c>
      <c r="CWG56" s="115">
        <f t="shared" si="365"/>
        <v>4330.8599999999997</v>
      </c>
      <c r="CWH56" s="95">
        <f t="shared" si="366"/>
        <v>51970.32</v>
      </c>
      <c r="CWI56" s="106" t="s">
        <v>845</v>
      </c>
      <c r="CWJ56" s="105">
        <v>51970.319999999992</v>
      </c>
      <c r="CWK56" s="90">
        <f t="shared" si="367"/>
        <v>4330.8599999999997</v>
      </c>
      <c r="CWL56" s="115">
        <f t="shared" ref="CWL56" si="3040">CWK56</f>
        <v>4330.8599999999997</v>
      </c>
      <c r="CWM56" s="115">
        <f t="shared" si="368"/>
        <v>4330.8599999999997</v>
      </c>
      <c r="CWN56" s="115">
        <f t="shared" si="368"/>
        <v>4330.8599999999997</v>
      </c>
      <c r="CWO56" s="115">
        <f t="shared" si="368"/>
        <v>4330.8599999999997</v>
      </c>
      <c r="CWP56" s="115">
        <f t="shared" si="368"/>
        <v>4330.8599999999997</v>
      </c>
      <c r="CWQ56" s="115">
        <f t="shared" si="368"/>
        <v>4330.8599999999997</v>
      </c>
      <c r="CWR56" s="115">
        <f t="shared" si="368"/>
        <v>4330.8599999999997</v>
      </c>
      <c r="CWS56" s="115">
        <f t="shared" si="368"/>
        <v>4330.8599999999997</v>
      </c>
      <c r="CWT56" s="115">
        <f t="shared" si="368"/>
        <v>4330.8599999999997</v>
      </c>
      <c r="CWU56" s="115">
        <f t="shared" si="368"/>
        <v>4330.8599999999997</v>
      </c>
      <c r="CWV56" s="115">
        <f t="shared" si="368"/>
        <v>4330.8599999999997</v>
      </c>
      <c r="CWW56" s="115">
        <f t="shared" si="368"/>
        <v>4330.8599999999997</v>
      </c>
      <c r="CWX56" s="95">
        <f t="shared" si="369"/>
        <v>51970.32</v>
      </c>
      <c r="CWY56" s="106" t="s">
        <v>845</v>
      </c>
      <c r="CWZ56" s="105">
        <v>51970.319999999992</v>
      </c>
      <c r="CXA56" s="90">
        <f t="shared" si="370"/>
        <v>4330.8599999999997</v>
      </c>
      <c r="CXB56" s="115">
        <f t="shared" ref="CXB56" si="3041">CXA56</f>
        <v>4330.8599999999997</v>
      </c>
      <c r="CXC56" s="115">
        <f t="shared" si="371"/>
        <v>4330.8599999999997</v>
      </c>
      <c r="CXD56" s="115">
        <f t="shared" si="371"/>
        <v>4330.8599999999997</v>
      </c>
      <c r="CXE56" s="115">
        <f t="shared" si="371"/>
        <v>4330.8599999999997</v>
      </c>
      <c r="CXF56" s="115">
        <f t="shared" si="371"/>
        <v>4330.8599999999997</v>
      </c>
      <c r="CXG56" s="115">
        <f t="shared" si="371"/>
        <v>4330.8599999999997</v>
      </c>
      <c r="CXH56" s="115">
        <f t="shared" si="371"/>
        <v>4330.8599999999997</v>
      </c>
      <c r="CXI56" s="115">
        <f t="shared" si="371"/>
        <v>4330.8599999999997</v>
      </c>
      <c r="CXJ56" s="115">
        <f t="shared" si="371"/>
        <v>4330.8599999999997</v>
      </c>
      <c r="CXK56" s="115">
        <f t="shared" si="371"/>
        <v>4330.8599999999997</v>
      </c>
      <c r="CXL56" s="115">
        <f t="shared" si="371"/>
        <v>4330.8599999999997</v>
      </c>
      <c r="CXM56" s="115">
        <f t="shared" si="371"/>
        <v>4330.8599999999997</v>
      </c>
      <c r="CXN56" s="95">
        <f t="shared" si="372"/>
        <v>51970.32</v>
      </c>
      <c r="CXO56" s="106" t="s">
        <v>845</v>
      </c>
      <c r="CXP56" s="105">
        <v>51970.319999999992</v>
      </c>
      <c r="CXQ56" s="90">
        <f t="shared" si="373"/>
        <v>4330.8599999999997</v>
      </c>
      <c r="CXR56" s="115">
        <f t="shared" ref="CXR56" si="3042">CXQ56</f>
        <v>4330.8599999999997</v>
      </c>
      <c r="CXS56" s="115">
        <f t="shared" si="374"/>
        <v>4330.8599999999997</v>
      </c>
      <c r="CXT56" s="115">
        <f t="shared" si="374"/>
        <v>4330.8599999999997</v>
      </c>
      <c r="CXU56" s="115">
        <f t="shared" si="374"/>
        <v>4330.8599999999997</v>
      </c>
      <c r="CXV56" s="115">
        <f t="shared" si="374"/>
        <v>4330.8599999999997</v>
      </c>
      <c r="CXW56" s="115">
        <f t="shared" si="374"/>
        <v>4330.8599999999997</v>
      </c>
      <c r="CXX56" s="115">
        <f t="shared" si="374"/>
        <v>4330.8599999999997</v>
      </c>
      <c r="CXY56" s="115">
        <f t="shared" si="374"/>
        <v>4330.8599999999997</v>
      </c>
      <c r="CXZ56" s="115">
        <f t="shared" si="374"/>
        <v>4330.8599999999997</v>
      </c>
      <c r="CYA56" s="115">
        <f t="shared" si="374"/>
        <v>4330.8599999999997</v>
      </c>
      <c r="CYB56" s="115">
        <f t="shared" si="374"/>
        <v>4330.8599999999997</v>
      </c>
      <c r="CYC56" s="115">
        <f t="shared" si="374"/>
        <v>4330.8599999999997</v>
      </c>
      <c r="CYD56" s="95">
        <f t="shared" si="375"/>
        <v>51970.32</v>
      </c>
      <c r="CYE56" s="106" t="s">
        <v>845</v>
      </c>
      <c r="CYF56" s="105">
        <v>51970.319999999992</v>
      </c>
      <c r="CYG56" s="90">
        <f t="shared" si="376"/>
        <v>4330.8599999999997</v>
      </c>
      <c r="CYH56" s="115">
        <f t="shared" ref="CYH56" si="3043">CYG56</f>
        <v>4330.8599999999997</v>
      </c>
      <c r="CYI56" s="115">
        <f t="shared" si="377"/>
        <v>4330.8599999999997</v>
      </c>
      <c r="CYJ56" s="115">
        <f t="shared" si="377"/>
        <v>4330.8599999999997</v>
      </c>
      <c r="CYK56" s="115">
        <f t="shared" si="377"/>
        <v>4330.8599999999997</v>
      </c>
      <c r="CYL56" s="115">
        <f t="shared" si="377"/>
        <v>4330.8599999999997</v>
      </c>
      <c r="CYM56" s="115">
        <f t="shared" si="377"/>
        <v>4330.8599999999997</v>
      </c>
      <c r="CYN56" s="115">
        <f t="shared" si="377"/>
        <v>4330.8599999999997</v>
      </c>
      <c r="CYO56" s="115">
        <f t="shared" si="377"/>
        <v>4330.8599999999997</v>
      </c>
      <c r="CYP56" s="115">
        <f t="shared" si="377"/>
        <v>4330.8599999999997</v>
      </c>
      <c r="CYQ56" s="115">
        <f t="shared" si="377"/>
        <v>4330.8599999999997</v>
      </c>
      <c r="CYR56" s="115">
        <f t="shared" si="377"/>
        <v>4330.8599999999997</v>
      </c>
      <c r="CYS56" s="115">
        <f t="shared" si="377"/>
        <v>4330.8599999999997</v>
      </c>
      <c r="CYT56" s="95">
        <f t="shared" si="378"/>
        <v>51970.32</v>
      </c>
      <c r="CYU56" s="106" t="s">
        <v>845</v>
      </c>
      <c r="CYV56" s="105">
        <v>51970.319999999992</v>
      </c>
      <c r="CYW56" s="90">
        <f t="shared" si="379"/>
        <v>4330.8599999999997</v>
      </c>
      <c r="CYX56" s="115">
        <f t="shared" ref="CYX56" si="3044">CYW56</f>
        <v>4330.8599999999997</v>
      </c>
      <c r="CYY56" s="115">
        <f t="shared" si="380"/>
        <v>4330.8599999999997</v>
      </c>
      <c r="CYZ56" s="115">
        <f t="shared" si="380"/>
        <v>4330.8599999999997</v>
      </c>
      <c r="CZA56" s="115">
        <f t="shared" si="380"/>
        <v>4330.8599999999997</v>
      </c>
      <c r="CZB56" s="115">
        <f t="shared" si="380"/>
        <v>4330.8599999999997</v>
      </c>
      <c r="CZC56" s="115">
        <f t="shared" si="380"/>
        <v>4330.8599999999997</v>
      </c>
      <c r="CZD56" s="115">
        <f t="shared" si="380"/>
        <v>4330.8599999999997</v>
      </c>
      <c r="CZE56" s="115">
        <f t="shared" si="380"/>
        <v>4330.8599999999997</v>
      </c>
      <c r="CZF56" s="115">
        <f t="shared" si="380"/>
        <v>4330.8599999999997</v>
      </c>
      <c r="CZG56" s="115">
        <f t="shared" si="380"/>
        <v>4330.8599999999997</v>
      </c>
      <c r="CZH56" s="115">
        <f t="shared" si="380"/>
        <v>4330.8599999999997</v>
      </c>
      <c r="CZI56" s="115">
        <f t="shared" si="380"/>
        <v>4330.8599999999997</v>
      </c>
      <c r="CZJ56" s="95">
        <f t="shared" si="381"/>
        <v>51970.32</v>
      </c>
      <c r="CZK56" s="106" t="s">
        <v>845</v>
      </c>
      <c r="CZL56" s="105">
        <v>51970.319999999992</v>
      </c>
      <c r="CZM56" s="90">
        <f t="shared" si="382"/>
        <v>4330.8599999999997</v>
      </c>
      <c r="CZN56" s="115">
        <f t="shared" ref="CZN56" si="3045">CZM56</f>
        <v>4330.8599999999997</v>
      </c>
      <c r="CZO56" s="115">
        <f t="shared" si="383"/>
        <v>4330.8599999999997</v>
      </c>
      <c r="CZP56" s="115">
        <f t="shared" si="383"/>
        <v>4330.8599999999997</v>
      </c>
      <c r="CZQ56" s="115">
        <f t="shared" si="383"/>
        <v>4330.8599999999997</v>
      </c>
      <c r="CZR56" s="115">
        <f t="shared" si="383"/>
        <v>4330.8599999999997</v>
      </c>
      <c r="CZS56" s="115">
        <f t="shared" si="383"/>
        <v>4330.8599999999997</v>
      </c>
      <c r="CZT56" s="115">
        <f t="shared" si="383"/>
        <v>4330.8599999999997</v>
      </c>
      <c r="CZU56" s="115">
        <f t="shared" si="383"/>
        <v>4330.8599999999997</v>
      </c>
      <c r="CZV56" s="115">
        <f t="shared" si="383"/>
        <v>4330.8599999999997</v>
      </c>
      <c r="CZW56" s="115">
        <f t="shared" si="383"/>
        <v>4330.8599999999997</v>
      </c>
      <c r="CZX56" s="115">
        <f t="shared" si="383"/>
        <v>4330.8599999999997</v>
      </c>
      <c r="CZY56" s="115">
        <f t="shared" si="383"/>
        <v>4330.8599999999997</v>
      </c>
      <c r="CZZ56" s="95">
        <f t="shared" si="384"/>
        <v>51970.32</v>
      </c>
      <c r="DAA56" s="106" t="s">
        <v>845</v>
      </c>
      <c r="DAB56" s="105">
        <v>51970.319999999992</v>
      </c>
      <c r="DAC56" s="90">
        <f t="shared" si="385"/>
        <v>4330.8599999999997</v>
      </c>
      <c r="DAD56" s="115">
        <f t="shared" ref="DAD56" si="3046">DAC56</f>
        <v>4330.8599999999997</v>
      </c>
      <c r="DAE56" s="115">
        <f t="shared" si="386"/>
        <v>4330.8599999999997</v>
      </c>
      <c r="DAF56" s="115">
        <f t="shared" si="386"/>
        <v>4330.8599999999997</v>
      </c>
      <c r="DAG56" s="115">
        <f t="shared" si="386"/>
        <v>4330.8599999999997</v>
      </c>
      <c r="DAH56" s="115">
        <f t="shared" si="386"/>
        <v>4330.8599999999997</v>
      </c>
      <c r="DAI56" s="115">
        <f t="shared" si="386"/>
        <v>4330.8599999999997</v>
      </c>
      <c r="DAJ56" s="115">
        <f t="shared" si="386"/>
        <v>4330.8599999999997</v>
      </c>
      <c r="DAK56" s="115">
        <f t="shared" si="386"/>
        <v>4330.8599999999997</v>
      </c>
      <c r="DAL56" s="115">
        <f t="shared" si="386"/>
        <v>4330.8599999999997</v>
      </c>
      <c r="DAM56" s="115">
        <f t="shared" si="386"/>
        <v>4330.8599999999997</v>
      </c>
      <c r="DAN56" s="115">
        <f t="shared" si="386"/>
        <v>4330.8599999999997</v>
      </c>
      <c r="DAO56" s="115">
        <f t="shared" si="386"/>
        <v>4330.8599999999997</v>
      </c>
      <c r="DAP56" s="95">
        <f t="shared" si="387"/>
        <v>51970.32</v>
      </c>
      <c r="DAQ56" s="106" t="s">
        <v>845</v>
      </c>
      <c r="DAR56" s="105">
        <v>51970.319999999992</v>
      </c>
      <c r="DAS56" s="90">
        <f t="shared" si="388"/>
        <v>4330.8599999999997</v>
      </c>
      <c r="DAT56" s="115">
        <f t="shared" ref="DAT56" si="3047">DAS56</f>
        <v>4330.8599999999997</v>
      </c>
      <c r="DAU56" s="115">
        <f t="shared" si="389"/>
        <v>4330.8599999999997</v>
      </c>
      <c r="DAV56" s="115">
        <f t="shared" si="389"/>
        <v>4330.8599999999997</v>
      </c>
      <c r="DAW56" s="115">
        <f t="shared" si="389"/>
        <v>4330.8599999999997</v>
      </c>
      <c r="DAX56" s="115">
        <f t="shared" si="389"/>
        <v>4330.8599999999997</v>
      </c>
      <c r="DAY56" s="115">
        <f t="shared" si="389"/>
        <v>4330.8599999999997</v>
      </c>
      <c r="DAZ56" s="115">
        <f t="shared" si="389"/>
        <v>4330.8599999999997</v>
      </c>
      <c r="DBA56" s="115">
        <f t="shared" si="389"/>
        <v>4330.8599999999997</v>
      </c>
      <c r="DBB56" s="115">
        <f t="shared" si="389"/>
        <v>4330.8599999999997</v>
      </c>
      <c r="DBC56" s="115">
        <f t="shared" si="389"/>
        <v>4330.8599999999997</v>
      </c>
      <c r="DBD56" s="115">
        <f t="shared" si="389"/>
        <v>4330.8599999999997</v>
      </c>
      <c r="DBE56" s="115">
        <f t="shared" si="389"/>
        <v>4330.8599999999997</v>
      </c>
      <c r="DBF56" s="95">
        <f t="shared" si="390"/>
        <v>51970.32</v>
      </c>
      <c r="DBG56" s="106" t="s">
        <v>845</v>
      </c>
      <c r="DBH56" s="105">
        <v>51970.319999999992</v>
      </c>
      <c r="DBI56" s="90">
        <f t="shared" si="391"/>
        <v>4330.8599999999997</v>
      </c>
      <c r="DBJ56" s="115">
        <f t="shared" ref="DBJ56" si="3048">DBI56</f>
        <v>4330.8599999999997</v>
      </c>
      <c r="DBK56" s="115">
        <f t="shared" si="392"/>
        <v>4330.8599999999997</v>
      </c>
      <c r="DBL56" s="115">
        <f t="shared" si="392"/>
        <v>4330.8599999999997</v>
      </c>
      <c r="DBM56" s="115">
        <f t="shared" si="392"/>
        <v>4330.8599999999997</v>
      </c>
      <c r="DBN56" s="115">
        <f t="shared" si="392"/>
        <v>4330.8599999999997</v>
      </c>
      <c r="DBO56" s="115">
        <f t="shared" si="392"/>
        <v>4330.8599999999997</v>
      </c>
      <c r="DBP56" s="115">
        <f t="shared" si="392"/>
        <v>4330.8599999999997</v>
      </c>
      <c r="DBQ56" s="115">
        <f t="shared" si="392"/>
        <v>4330.8599999999997</v>
      </c>
      <c r="DBR56" s="115">
        <f t="shared" si="392"/>
        <v>4330.8599999999997</v>
      </c>
      <c r="DBS56" s="115">
        <f t="shared" si="392"/>
        <v>4330.8599999999997</v>
      </c>
      <c r="DBT56" s="115">
        <f t="shared" si="392"/>
        <v>4330.8599999999997</v>
      </c>
      <c r="DBU56" s="115">
        <f t="shared" si="392"/>
        <v>4330.8599999999997</v>
      </c>
      <c r="DBV56" s="95">
        <f t="shared" si="393"/>
        <v>51970.32</v>
      </c>
      <c r="DBW56" s="106" t="s">
        <v>845</v>
      </c>
      <c r="DBX56" s="105">
        <v>51970.319999999992</v>
      </c>
      <c r="DBY56" s="90">
        <f t="shared" si="394"/>
        <v>4330.8599999999997</v>
      </c>
      <c r="DBZ56" s="115">
        <f t="shared" ref="DBZ56" si="3049">DBY56</f>
        <v>4330.8599999999997</v>
      </c>
      <c r="DCA56" s="115">
        <f t="shared" si="395"/>
        <v>4330.8599999999997</v>
      </c>
      <c r="DCB56" s="115">
        <f t="shared" si="395"/>
        <v>4330.8599999999997</v>
      </c>
      <c r="DCC56" s="115">
        <f t="shared" si="395"/>
        <v>4330.8599999999997</v>
      </c>
      <c r="DCD56" s="115">
        <f t="shared" si="395"/>
        <v>4330.8599999999997</v>
      </c>
      <c r="DCE56" s="115">
        <f t="shared" si="395"/>
        <v>4330.8599999999997</v>
      </c>
      <c r="DCF56" s="115">
        <f t="shared" si="395"/>
        <v>4330.8599999999997</v>
      </c>
      <c r="DCG56" s="115">
        <f t="shared" si="395"/>
        <v>4330.8599999999997</v>
      </c>
      <c r="DCH56" s="115">
        <f t="shared" si="395"/>
        <v>4330.8599999999997</v>
      </c>
      <c r="DCI56" s="115">
        <f t="shared" si="395"/>
        <v>4330.8599999999997</v>
      </c>
      <c r="DCJ56" s="115">
        <f t="shared" si="395"/>
        <v>4330.8599999999997</v>
      </c>
      <c r="DCK56" s="115">
        <f t="shared" si="395"/>
        <v>4330.8599999999997</v>
      </c>
      <c r="DCL56" s="95">
        <f t="shared" si="396"/>
        <v>51970.32</v>
      </c>
      <c r="DCM56" s="106" t="s">
        <v>845</v>
      </c>
      <c r="DCN56" s="105">
        <v>51970.319999999992</v>
      </c>
      <c r="DCO56" s="90">
        <f t="shared" si="397"/>
        <v>4330.8599999999997</v>
      </c>
      <c r="DCP56" s="115">
        <f t="shared" ref="DCP56" si="3050">DCO56</f>
        <v>4330.8599999999997</v>
      </c>
      <c r="DCQ56" s="115">
        <f t="shared" si="398"/>
        <v>4330.8599999999997</v>
      </c>
      <c r="DCR56" s="115">
        <f t="shared" si="398"/>
        <v>4330.8599999999997</v>
      </c>
      <c r="DCS56" s="115">
        <f t="shared" si="398"/>
        <v>4330.8599999999997</v>
      </c>
      <c r="DCT56" s="115">
        <f t="shared" si="398"/>
        <v>4330.8599999999997</v>
      </c>
      <c r="DCU56" s="115">
        <f t="shared" si="398"/>
        <v>4330.8599999999997</v>
      </c>
      <c r="DCV56" s="115">
        <f t="shared" si="398"/>
        <v>4330.8599999999997</v>
      </c>
      <c r="DCW56" s="115">
        <f t="shared" si="398"/>
        <v>4330.8599999999997</v>
      </c>
      <c r="DCX56" s="115">
        <f t="shared" si="398"/>
        <v>4330.8599999999997</v>
      </c>
      <c r="DCY56" s="115">
        <f t="shared" si="398"/>
        <v>4330.8599999999997</v>
      </c>
      <c r="DCZ56" s="115">
        <f t="shared" si="398"/>
        <v>4330.8599999999997</v>
      </c>
      <c r="DDA56" s="115">
        <f t="shared" si="398"/>
        <v>4330.8599999999997</v>
      </c>
      <c r="DDB56" s="95">
        <f t="shared" si="399"/>
        <v>51970.32</v>
      </c>
      <c r="DDC56" s="106" t="s">
        <v>845</v>
      </c>
      <c r="DDD56" s="105">
        <v>51970.319999999992</v>
      </c>
      <c r="DDE56" s="90">
        <f t="shared" si="400"/>
        <v>4330.8599999999997</v>
      </c>
      <c r="DDF56" s="115">
        <f t="shared" ref="DDF56" si="3051">DDE56</f>
        <v>4330.8599999999997</v>
      </c>
      <c r="DDG56" s="115">
        <f t="shared" si="401"/>
        <v>4330.8599999999997</v>
      </c>
      <c r="DDH56" s="115">
        <f t="shared" si="401"/>
        <v>4330.8599999999997</v>
      </c>
      <c r="DDI56" s="115">
        <f t="shared" si="401"/>
        <v>4330.8599999999997</v>
      </c>
      <c r="DDJ56" s="115">
        <f t="shared" si="401"/>
        <v>4330.8599999999997</v>
      </c>
      <c r="DDK56" s="115">
        <f t="shared" si="401"/>
        <v>4330.8599999999997</v>
      </c>
      <c r="DDL56" s="115">
        <f t="shared" si="401"/>
        <v>4330.8599999999997</v>
      </c>
      <c r="DDM56" s="115">
        <f t="shared" si="401"/>
        <v>4330.8599999999997</v>
      </c>
      <c r="DDN56" s="115">
        <f t="shared" si="401"/>
        <v>4330.8599999999997</v>
      </c>
      <c r="DDO56" s="115">
        <f t="shared" si="401"/>
        <v>4330.8599999999997</v>
      </c>
      <c r="DDP56" s="115">
        <f t="shared" si="401"/>
        <v>4330.8599999999997</v>
      </c>
      <c r="DDQ56" s="115">
        <f t="shared" si="401"/>
        <v>4330.8599999999997</v>
      </c>
      <c r="DDR56" s="95">
        <f t="shared" si="402"/>
        <v>51970.32</v>
      </c>
      <c r="DDS56" s="106" t="s">
        <v>845</v>
      </c>
      <c r="DDT56" s="105">
        <v>51970.319999999992</v>
      </c>
      <c r="DDU56" s="90">
        <f t="shared" si="403"/>
        <v>4330.8599999999997</v>
      </c>
      <c r="DDV56" s="115">
        <f t="shared" ref="DDV56" si="3052">DDU56</f>
        <v>4330.8599999999997</v>
      </c>
      <c r="DDW56" s="115">
        <f t="shared" si="404"/>
        <v>4330.8599999999997</v>
      </c>
      <c r="DDX56" s="115">
        <f t="shared" si="404"/>
        <v>4330.8599999999997</v>
      </c>
      <c r="DDY56" s="115">
        <f t="shared" si="404"/>
        <v>4330.8599999999997</v>
      </c>
      <c r="DDZ56" s="115">
        <f t="shared" si="404"/>
        <v>4330.8599999999997</v>
      </c>
      <c r="DEA56" s="115">
        <f t="shared" si="404"/>
        <v>4330.8599999999997</v>
      </c>
      <c r="DEB56" s="115">
        <f t="shared" si="404"/>
        <v>4330.8599999999997</v>
      </c>
      <c r="DEC56" s="115">
        <f t="shared" si="404"/>
        <v>4330.8599999999997</v>
      </c>
      <c r="DED56" s="115">
        <f t="shared" si="404"/>
        <v>4330.8599999999997</v>
      </c>
      <c r="DEE56" s="115">
        <f t="shared" si="404"/>
        <v>4330.8599999999997</v>
      </c>
      <c r="DEF56" s="115">
        <f t="shared" si="404"/>
        <v>4330.8599999999997</v>
      </c>
      <c r="DEG56" s="115">
        <f t="shared" si="404"/>
        <v>4330.8599999999997</v>
      </c>
      <c r="DEH56" s="95">
        <f t="shared" si="405"/>
        <v>51970.32</v>
      </c>
      <c r="DEI56" s="106" t="s">
        <v>845</v>
      </c>
      <c r="DEJ56" s="105">
        <v>51970.319999999992</v>
      </c>
      <c r="DEK56" s="90">
        <f t="shared" si="406"/>
        <v>4330.8599999999997</v>
      </c>
      <c r="DEL56" s="115">
        <f t="shared" ref="DEL56" si="3053">DEK56</f>
        <v>4330.8599999999997</v>
      </c>
      <c r="DEM56" s="115">
        <f t="shared" si="407"/>
        <v>4330.8599999999997</v>
      </c>
      <c r="DEN56" s="115">
        <f t="shared" si="407"/>
        <v>4330.8599999999997</v>
      </c>
      <c r="DEO56" s="115">
        <f t="shared" si="407"/>
        <v>4330.8599999999997</v>
      </c>
      <c r="DEP56" s="115">
        <f t="shared" si="407"/>
        <v>4330.8599999999997</v>
      </c>
      <c r="DEQ56" s="115">
        <f t="shared" si="407"/>
        <v>4330.8599999999997</v>
      </c>
      <c r="DER56" s="115">
        <f t="shared" si="407"/>
        <v>4330.8599999999997</v>
      </c>
      <c r="DES56" s="115">
        <f t="shared" si="407"/>
        <v>4330.8599999999997</v>
      </c>
      <c r="DET56" s="115">
        <f t="shared" si="407"/>
        <v>4330.8599999999997</v>
      </c>
      <c r="DEU56" s="115">
        <f t="shared" si="407"/>
        <v>4330.8599999999997</v>
      </c>
      <c r="DEV56" s="115">
        <f t="shared" si="407"/>
        <v>4330.8599999999997</v>
      </c>
      <c r="DEW56" s="115">
        <f t="shared" si="407"/>
        <v>4330.8599999999997</v>
      </c>
      <c r="DEX56" s="95">
        <f t="shared" si="408"/>
        <v>51970.32</v>
      </c>
      <c r="DEY56" s="106" t="s">
        <v>845</v>
      </c>
      <c r="DEZ56" s="105">
        <v>51970.319999999992</v>
      </c>
      <c r="DFA56" s="90">
        <f t="shared" si="409"/>
        <v>4330.8599999999997</v>
      </c>
      <c r="DFB56" s="115">
        <f t="shared" ref="DFB56" si="3054">DFA56</f>
        <v>4330.8599999999997</v>
      </c>
      <c r="DFC56" s="115">
        <f t="shared" si="410"/>
        <v>4330.8599999999997</v>
      </c>
      <c r="DFD56" s="115">
        <f t="shared" si="410"/>
        <v>4330.8599999999997</v>
      </c>
      <c r="DFE56" s="115">
        <f t="shared" si="410"/>
        <v>4330.8599999999997</v>
      </c>
      <c r="DFF56" s="115">
        <f t="shared" si="410"/>
        <v>4330.8599999999997</v>
      </c>
      <c r="DFG56" s="115">
        <f t="shared" si="410"/>
        <v>4330.8599999999997</v>
      </c>
      <c r="DFH56" s="115">
        <f t="shared" si="410"/>
        <v>4330.8599999999997</v>
      </c>
      <c r="DFI56" s="115">
        <f t="shared" si="410"/>
        <v>4330.8599999999997</v>
      </c>
      <c r="DFJ56" s="115">
        <f t="shared" si="410"/>
        <v>4330.8599999999997</v>
      </c>
      <c r="DFK56" s="115">
        <f t="shared" si="410"/>
        <v>4330.8599999999997</v>
      </c>
      <c r="DFL56" s="115">
        <f t="shared" si="410"/>
        <v>4330.8599999999997</v>
      </c>
      <c r="DFM56" s="115">
        <f t="shared" si="410"/>
        <v>4330.8599999999997</v>
      </c>
      <c r="DFN56" s="95">
        <f t="shared" si="411"/>
        <v>51970.32</v>
      </c>
      <c r="DFO56" s="106" t="s">
        <v>845</v>
      </c>
      <c r="DFP56" s="105">
        <v>51970.319999999992</v>
      </c>
      <c r="DFQ56" s="90">
        <f t="shared" si="412"/>
        <v>4330.8599999999997</v>
      </c>
      <c r="DFR56" s="115">
        <f t="shared" ref="DFR56" si="3055">DFQ56</f>
        <v>4330.8599999999997</v>
      </c>
      <c r="DFS56" s="115">
        <f t="shared" si="413"/>
        <v>4330.8599999999997</v>
      </c>
      <c r="DFT56" s="115">
        <f t="shared" si="413"/>
        <v>4330.8599999999997</v>
      </c>
      <c r="DFU56" s="115">
        <f t="shared" si="413"/>
        <v>4330.8599999999997</v>
      </c>
      <c r="DFV56" s="115">
        <f t="shared" si="413"/>
        <v>4330.8599999999997</v>
      </c>
      <c r="DFW56" s="115">
        <f t="shared" si="413"/>
        <v>4330.8599999999997</v>
      </c>
      <c r="DFX56" s="115">
        <f t="shared" si="413"/>
        <v>4330.8599999999997</v>
      </c>
      <c r="DFY56" s="115">
        <f t="shared" si="413"/>
        <v>4330.8599999999997</v>
      </c>
      <c r="DFZ56" s="115">
        <f t="shared" si="413"/>
        <v>4330.8599999999997</v>
      </c>
      <c r="DGA56" s="115">
        <f t="shared" si="413"/>
        <v>4330.8599999999997</v>
      </c>
      <c r="DGB56" s="115">
        <f t="shared" si="413"/>
        <v>4330.8599999999997</v>
      </c>
      <c r="DGC56" s="115">
        <f t="shared" si="413"/>
        <v>4330.8599999999997</v>
      </c>
      <c r="DGD56" s="95">
        <f t="shared" si="414"/>
        <v>51970.32</v>
      </c>
      <c r="DGE56" s="106" t="s">
        <v>845</v>
      </c>
      <c r="DGF56" s="105">
        <v>51970.319999999992</v>
      </c>
      <c r="DGG56" s="90">
        <f t="shared" si="415"/>
        <v>4330.8599999999997</v>
      </c>
      <c r="DGH56" s="115">
        <f t="shared" ref="DGH56" si="3056">DGG56</f>
        <v>4330.8599999999997</v>
      </c>
      <c r="DGI56" s="115">
        <f t="shared" si="416"/>
        <v>4330.8599999999997</v>
      </c>
      <c r="DGJ56" s="115">
        <f t="shared" si="416"/>
        <v>4330.8599999999997</v>
      </c>
      <c r="DGK56" s="115">
        <f t="shared" si="416"/>
        <v>4330.8599999999997</v>
      </c>
      <c r="DGL56" s="115">
        <f t="shared" si="416"/>
        <v>4330.8599999999997</v>
      </c>
      <c r="DGM56" s="115">
        <f t="shared" si="416"/>
        <v>4330.8599999999997</v>
      </c>
      <c r="DGN56" s="115">
        <f t="shared" si="416"/>
        <v>4330.8599999999997</v>
      </c>
      <c r="DGO56" s="115">
        <f t="shared" si="416"/>
        <v>4330.8599999999997</v>
      </c>
      <c r="DGP56" s="115">
        <f t="shared" si="416"/>
        <v>4330.8599999999997</v>
      </c>
      <c r="DGQ56" s="115">
        <f t="shared" si="416"/>
        <v>4330.8599999999997</v>
      </c>
      <c r="DGR56" s="115">
        <f t="shared" si="416"/>
        <v>4330.8599999999997</v>
      </c>
      <c r="DGS56" s="115">
        <f t="shared" si="416"/>
        <v>4330.8599999999997</v>
      </c>
      <c r="DGT56" s="95">
        <f t="shared" si="417"/>
        <v>51970.32</v>
      </c>
      <c r="DGU56" s="106" t="s">
        <v>845</v>
      </c>
      <c r="DGV56" s="105">
        <v>51970.319999999992</v>
      </c>
      <c r="DGW56" s="90">
        <f t="shared" si="418"/>
        <v>4330.8599999999997</v>
      </c>
      <c r="DGX56" s="115">
        <f t="shared" ref="DGX56" si="3057">DGW56</f>
        <v>4330.8599999999997</v>
      </c>
      <c r="DGY56" s="115">
        <f t="shared" si="419"/>
        <v>4330.8599999999997</v>
      </c>
      <c r="DGZ56" s="115">
        <f t="shared" si="419"/>
        <v>4330.8599999999997</v>
      </c>
      <c r="DHA56" s="115">
        <f t="shared" si="419"/>
        <v>4330.8599999999997</v>
      </c>
      <c r="DHB56" s="115">
        <f t="shared" si="419"/>
        <v>4330.8599999999997</v>
      </c>
      <c r="DHC56" s="115">
        <f t="shared" si="419"/>
        <v>4330.8599999999997</v>
      </c>
      <c r="DHD56" s="115">
        <f t="shared" si="419"/>
        <v>4330.8599999999997</v>
      </c>
      <c r="DHE56" s="115">
        <f t="shared" si="419"/>
        <v>4330.8599999999997</v>
      </c>
      <c r="DHF56" s="115">
        <f t="shared" si="419"/>
        <v>4330.8599999999997</v>
      </c>
      <c r="DHG56" s="115">
        <f t="shared" si="419"/>
        <v>4330.8599999999997</v>
      </c>
      <c r="DHH56" s="115">
        <f t="shared" si="419"/>
        <v>4330.8599999999997</v>
      </c>
      <c r="DHI56" s="115">
        <f t="shared" si="419"/>
        <v>4330.8599999999997</v>
      </c>
      <c r="DHJ56" s="95">
        <f t="shared" si="420"/>
        <v>51970.32</v>
      </c>
      <c r="DHK56" s="106" t="s">
        <v>845</v>
      </c>
      <c r="DHL56" s="105">
        <v>51970.319999999992</v>
      </c>
      <c r="DHM56" s="90">
        <f t="shared" si="421"/>
        <v>4330.8599999999997</v>
      </c>
      <c r="DHN56" s="115">
        <f t="shared" ref="DHN56" si="3058">DHM56</f>
        <v>4330.8599999999997</v>
      </c>
      <c r="DHO56" s="115">
        <f t="shared" si="422"/>
        <v>4330.8599999999997</v>
      </c>
      <c r="DHP56" s="115">
        <f t="shared" si="422"/>
        <v>4330.8599999999997</v>
      </c>
      <c r="DHQ56" s="115">
        <f t="shared" si="422"/>
        <v>4330.8599999999997</v>
      </c>
      <c r="DHR56" s="115">
        <f t="shared" si="422"/>
        <v>4330.8599999999997</v>
      </c>
      <c r="DHS56" s="115">
        <f t="shared" si="422"/>
        <v>4330.8599999999997</v>
      </c>
      <c r="DHT56" s="115">
        <f t="shared" si="422"/>
        <v>4330.8599999999997</v>
      </c>
      <c r="DHU56" s="115">
        <f t="shared" si="422"/>
        <v>4330.8599999999997</v>
      </c>
      <c r="DHV56" s="115">
        <f t="shared" si="422"/>
        <v>4330.8599999999997</v>
      </c>
      <c r="DHW56" s="115">
        <f t="shared" si="422"/>
        <v>4330.8599999999997</v>
      </c>
      <c r="DHX56" s="115">
        <f t="shared" si="422"/>
        <v>4330.8599999999997</v>
      </c>
      <c r="DHY56" s="115">
        <f t="shared" si="422"/>
        <v>4330.8599999999997</v>
      </c>
      <c r="DHZ56" s="95">
        <f t="shared" si="423"/>
        <v>51970.32</v>
      </c>
      <c r="DIA56" s="106" t="s">
        <v>845</v>
      </c>
      <c r="DIB56" s="105">
        <v>51970.319999999992</v>
      </c>
      <c r="DIC56" s="90">
        <f t="shared" si="424"/>
        <v>4330.8599999999997</v>
      </c>
      <c r="DID56" s="115">
        <f t="shared" ref="DID56" si="3059">DIC56</f>
        <v>4330.8599999999997</v>
      </c>
      <c r="DIE56" s="115">
        <f t="shared" si="425"/>
        <v>4330.8599999999997</v>
      </c>
      <c r="DIF56" s="115">
        <f t="shared" si="425"/>
        <v>4330.8599999999997</v>
      </c>
      <c r="DIG56" s="115">
        <f t="shared" si="425"/>
        <v>4330.8599999999997</v>
      </c>
      <c r="DIH56" s="115">
        <f t="shared" si="425"/>
        <v>4330.8599999999997</v>
      </c>
      <c r="DII56" s="115">
        <f t="shared" si="425"/>
        <v>4330.8599999999997</v>
      </c>
      <c r="DIJ56" s="115">
        <f t="shared" si="425"/>
        <v>4330.8599999999997</v>
      </c>
      <c r="DIK56" s="115">
        <f t="shared" si="425"/>
        <v>4330.8599999999997</v>
      </c>
      <c r="DIL56" s="115">
        <f t="shared" si="425"/>
        <v>4330.8599999999997</v>
      </c>
      <c r="DIM56" s="115">
        <f t="shared" si="425"/>
        <v>4330.8599999999997</v>
      </c>
      <c r="DIN56" s="115">
        <f t="shared" si="425"/>
        <v>4330.8599999999997</v>
      </c>
      <c r="DIO56" s="115">
        <f t="shared" si="425"/>
        <v>4330.8599999999997</v>
      </c>
      <c r="DIP56" s="95">
        <f t="shared" si="426"/>
        <v>51970.32</v>
      </c>
      <c r="DIQ56" s="106" t="s">
        <v>845</v>
      </c>
      <c r="DIR56" s="105">
        <v>51970.319999999992</v>
      </c>
      <c r="DIS56" s="90">
        <f t="shared" si="427"/>
        <v>4330.8599999999997</v>
      </c>
      <c r="DIT56" s="115">
        <f t="shared" ref="DIT56" si="3060">DIS56</f>
        <v>4330.8599999999997</v>
      </c>
      <c r="DIU56" s="115">
        <f t="shared" si="428"/>
        <v>4330.8599999999997</v>
      </c>
      <c r="DIV56" s="115">
        <f t="shared" si="428"/>
        <v>4330.8599999999997</v>
      </c>
      <c r="DIW56" s="115">
        <f t="shared" si="428"/>
        <v>4330.8599999999997</v>
      </c>
      <c r="DIX56" s="115">
        <f t="shared" si="428"/>
        <v>4330.8599999999997</v>
      </c>
      <c r="DIY56" s="115">
        <f t="shared" si="428"/>
        <v>4330.8599999999997</v>
      </c>
      <c r="DIZ56" s="115">
        <f t="shared" si="428"/>
        <v>4330.8599999999997</v>
      </c>
      <c r="DJA56" s="115">
        <f t="shared" si="428"/>
        <v>4330.8599999999997</v>
      </c>
      <c r="DJB56" s="115">
        <f t="shared" si="428"/>
        <v>4330.8599999999997</v>
      </c>
      <c r="DJC56" s="115">
        <f t="shared" si="428"/>
        <v>4330.8599999999997</v>
      </c>
      <c r="DJD56" s="115">
        <f t="shared" si="428"/>
        <v>4330.8599999999997</v>
      </c>
      <c r="DJE56" s="115">
        <f t="shared" si="428"/>
        <v>4330.8599999999997</v>
      </c>
      <c r="DJF56" s="95">
        <f t="shared" si="429"/>
        <v>51970.32</v>
      </c>
      <c r="DJG56" s="106" t="s">
        <v>845</v>
      </c>
      <c r="DJH56" s="105">
        <v>51970.319999999992</v>
      </c>
      <c r="DJI56" s="90">
        <f t="shared" si="430"/>
        <v>4330.8599999999997</v>
      </c>
      <c r="DJJ56" s="115">
        <f t="shared" ref="DJJ56" si="3061">DJI56</f>
        <v>4330.8599999999997</v>
      </c>
      <c r="DJK56" s="115">
        <f t="shared" si="431"/>
        <v>4330.8599999999997</v>
      </c>
      <c r="DJL56" s="115">
        <f t="shared" si="431"/>
        <v>4330.8599999999997</v>
      </c>
      <c r="DJM56" s="115">
        <f t="shared" si="431"/>
        <v>4330.8599999999997</v>
      </c>
      <c r="DJN56" s="115">
        <f t="shared" si="431"/>
        <v>4330.8599999999997</v>
      </c>
      <c r="DJO56" s="115">
        <f t="shared" si="431"/>
        <v>4330.8599999999997</v>
      </c>
      <c r="DJP56" s="115">
        <f t="shared" si="431"/>
        <v>4330.8599999999997</v>
      </c>
      <c r="DJQ56" s="115">
        <f t="shared" si="431"/>
        <v>4330.8599999999997</v>
      </c>
      <c r="DJR56" s="115">
        <f t="shared" si="431"/>
        <v>4330.8599999999997</v>
      </c>
      <c r="DJS56" s="115">
        <f t="shared" si="431"/>
        <v>4330.8599999999997</v>
      </c>
      <c r="DJT56" s="115">
        <f t="shared" si="431"/>
        <v>4330.8599999999997</v>
      </c>
      <c r="DJU56" s="115">
        <f t="shared" si="431"/>
        <v>4330.8599999999997</v>
      </c>
      <c r="DJV56" s="95">
        <f t="shared" si="432"/>
        <v>51970.32</v>
      </c>
      <c r="DJW56" s="106" t="s">
        <v>845</v>
      </c>
      <c r="DJX56" s="105">
        <v>51970.319999999992</v>
      </c>
      <c r="DJY56" s="90">
        <f t="shared" si="433"/>
        <v>4330.8599999999997</v>
      </c>
      <c r="DJZ56" s="115">
        <f t="shared" ref="DJZ56" si="3062">DJY56</f>
        <v>4330.8599999999997</v>
      </c>
      <c r="DKA56" s="115">
        <f t="shared" si="434"/>
        <v>4330.8599999999997</v>
      </c>
      <c r="DKB56" s="115">
        <f t="shared" si="434"/>
        <v>4330.8599999999997</v>
      </c>
      <c r="DKC56" s="115">
        <f t="shared" si="434"/>
        <v>4330.8599999999997</v>
      </c>
      <c r="DKD56" s="115">
        <f t="shared" si="434"/>
        <v>4330.8599999999997</v>
      </c>
      <c r="DKE56" s="115">
        <f t="shared" si="434"/>
        <v>4330.8599999999997</v>
      </c>
      <c r="DKF56" s="115">
        <f t="shared" si="434"/>
        <v>4330.8599999999997</v>
      </c>
      <c r="DKG56" s="115">
        <f t="shared" si="434"/>
        <v>4330.8599999999997</v>
      </c>
      <c r="DKH56" s="115">
        <f t="shared" si="434"/>
        <v>4330.8599999999997</v>
      </c>
      <c r="DKI56" s="115">
        <f t="shared" si="434"/>
        <v>4330.8599999999997</v>
      </c>
      <c r="DKJ56" s="115">
        <f t="shared" si="434"/>
        <v>4330.8599999999997</v>
      </c>
      <c r="DKK56" s="115">
        <f t="shared" si="434"/>
        <v>4330.8599999999997</v>
      </c>
      <c r="DKL56" s="95">
        <f t="shared" si="435"/>
        <v>51970.32</v>
      </c>
      <c r="DKM56" s="106" t="s">
        <v>845</v>
      </c>
      <c r="DKN56" s="105">
        <v>51970.319999999992</v>
      </c>
      <c r="DKO56" s="90">
        <f t="shared" si="436"/>
        <v>4330.8599999999997</v>
      </c>
      <c r="DKP56" s="115">
        <f t="shared" ref="DKP56" si="3063">DKO56</f>
        <v>4330.8599999999997</v>
      </c>
      <c r="DKQ56" s="115">
        <f t="shared" si="437"/>
        <v>4330.8599999999997</v>
      </c>
      <c r="DKR56" s="115">
        <f t="shared" si="437"/>
        <v>4330.8599999999997</v>
      </c>
      <c r="DKS56" s="115">
        <f t="shared" si="437"/>
        <v>4330.8599999999997</v>
      </c>
      <c r="DKT56" s="115">
        <f t="shared" si="437"/>
        <v>4330.8599999999997</v>
      </c>
      <c r="DKU56" s="115">
        <f t="shared" si="437"/>
        <v>4330.8599999999997</v>
      </c>
      <c r="DKV56" s="115">
        <f t="shared" si="437"/>
        <v>4330.8599999999997</v>
      </c>
      <c r="DKW56" s="115">
        <f t="shared" si="437"/>
        <v>4330.8599999999997</v>
      </c>
      <c r="DKX56" s="115">
        <f t="shared" si="437"/>
        <v>4330.8599999999997</v>
      </c>
      <c r="DKY56" s="115">
        <f t="shared" si="437"/>
        <v>4330.8599999999997</v>
      </c>
      <c r="DKZ56" s="115">
        <f t="shared" si="437"/>
        <v>4330.8599999999997</v>
      </c>
      <c r="DLA56" s="115">
        <f t="shared" si="437"/>
        <v>4330.8599999999997</v>
      </c>
      <c r="DLB56" s="95">
        <f t="shared" si="438"/>
        <v>51970.32</v>
      </c>
      <c r="DLC56" s="106" t="s">
        <v>845</v>
      </c>
      <c r="DLD56" s="105">
        <v>51970.319999999992</v>
      </c>
      <c r="DLE56" s="90">
        <f t="shared" si="439"/>
        <v>4330.8599999999997</v>
      </c>
      <c r="DLF56" s="115">
        <f t="shared" ref="DLF56" si="3064">DLE56</f>
        <v>4330.8599999999997</v>
      </c>
      <c r="DLG56" s="115">
        <f t="shared" si="440"/>
        <v>4330.8599999999997</v>
      </c>
      <c r="DLH56" s="115">
        <f t="shared" si="440"/>
        <v>4330.8599999999997</v>
      </c>
      <c r="DLI56" s="115">
        <f t="shared" si="440"/>
        <v>4330.8599999999997</v>
      </c>
      <c r="DLJ56" s="115">
        <f t="shared" si="440"/>
        <v>4330.8599999999997</v>
      </c>
      <c r="DLK56" s="115">
        <f t="shared" si="440"/>
        <v>4330.8599999999997</v>
      </c>
      <c r="DLL56" s="115">
        <f t="shared" si="440"/>
        <v>4330.8599999999997</v>
      </c>
      <c r="DLM56" s="115">
        <f t="shared" si="440"/>
        <v>4330.8599999999997</v>
      </c>
      <c r="DLN56" s="115">
        <f t="shared" si="440"/>
        <v>4330.8599999999997</v>
      </c>
      <c r="DLO56" s="115">
        <f t="shared" si="440"/>
        <v>4330.8599999999997</v>
      </c>
      <c r="DLP56" s="115">
        <f t="shared" si="440"/>
        <v>4330.8599999999997</v>
      </c>
      <c r="DLQ56" s="115">
        <f t="shared" si="440"/>
        <v>4330.8599999999997</v>
      </c>
      <c r="DLR56" s="95">
        <f t="shared" si="441"/>
        <v>51970.32</v>
      </c>
      <c r="DLS56" s="106" t="s">
        <v>845</v>
      </c>
      <c r="DLT56" s="105">
        <v>51970.319999999992</v>
      </c>
      <c r="DLU56" s="90">
        <f t="shared" si="442"/>
        <v>4330.8599999999997</v>
      </c>
      <c r="DLV56" s="115">
        <f t="shared" ref="DLV56" si="3065">DLU56</f>
        <v>4330.8599999999997</v>
      </c>
      <c r="DLW56" s="115">
        <f t="shared" si="443"/>
        <v>4330.8599999999997</v>
      </c>
      <c r="DLX56" s="115">
        <f t="shared" si="443"/>
        <v>4330.8599999999997</v>
      </c>
      <c r="DLY56" s="115">
        <f t="shared" si="443"/>
        <v>4330.8599999999997</v>
      </c>
      <c r="DLZ56" s="115">
        <f t="shared" si="443"/>
        <v>4330.8599999999997</v>
      </c>
      <c r="DMA56" s="115">
        <f t="shared" si="443"/>
        <v>4330.8599999999997</v>
      </c>
      <c r="DMB56" s="115">
        <f t="shared" si="443"/>
        <v>4330.8599999999997</v>
      </c>
      <c r="DMC56" s="115">
        <f t="shared" si="443"/>
        <v>4330.8599999999997</v>
      </c>
      <c r="DMD56" s="115">
        <f t="shared" si="443"/>
        <v>4330.8599999999997</v>
      </c>
      <c r="DME56" s="115">
        <f t="shared" si="443"/>
        <v>4330.8599999999997</v>
      </c>
      <c r="DMF56" s="115">
        <f t="shared" si="443"/>
        <v>4330.8599999999997</v>
      </c>
      <c r="DMG56" s="115">
        <f t="shared" si="443"/>
        <v>4330.8599999999997</v>
      </c>
      <c r="DMH56" s="95">
        <f t="shared" si="444"/>
        <v>51970.32</v>
      </c>
      <c r="DMI56" s="106" t="s">
        <v>845</v>
      </c>
      <c r="DMJ56" s="105">
        <v>51970.319999999992</v>
      </c>
      <c r="DMK56" s="90">
        <f t="shared" si="445"/>
        <v>4330.8599999999997</v>
      </c>
      <c r="DML56" s="115">
        <f t="shared" ref="DML56" si="3066">DMK56</f>
        <v>4330.8599999999997</v>
      </c>
      <c r="DMM56" s="115">
        <f t="shared" si="446"/>
        <v>4330.8599999999997</v>
      </c>
      <c r="DMN56" s="115">
        <f t="shared" si="446"/>
        <v>4330.8599999999997</v>
      </c>
      <c r="DMO56" s="115">
        <f t="shared" si="446"/>
        <v>4330.8599999999997</v>
      </c>
      <c r="DMP56" s="115">
        <f t="shared" si="446"/>
        <v>4330.8599999999997</v>
      </c>
      <c r="DMQ56" s="115">
        <f t="shared" si="446"/>
        <v>4330.8599999999997</v>
      </c>
      <c r="DMR56" s="115">
        <f t="shared" si="446"/>
        <v>4330.8599999999997</v>
      </c>
      <c r="DMS56" s="115">
        <f t="shared" si="446"/>
        <v>4330.8599999999997</v>
      </c>
      <c r="DMT56" s="115">
        <f t="shared" si="446"/>
        <v>4330.8599999999997</v>
      </c>
      <c r="DMU56" s="115">
        <f t="shared" si="446"/>
        <v>4330.8599999999997</v>
      </c>
      <c r="DMV56" s="115">
        <f t="shared" si="446"/>
        <v>4330.8599999999997</v>
      </c>
      <c r="DMW56" s="115">
        <f t="shared" si="446"/>
        <v>4330.8599999999997</v>
      </c>
      <c r="DMX56" s="95">
        <f t="shared" si="447"/>
        <v>51970.32</v>
      </c>
      <c r="DMY56" s="106" t="s">
        <v>845</v>
      </c>
      <c r="DMZ56" s="105">
        <v>51970.319999999992</v>
      </c>
      <c r="DNA56" s="90">
        <f t="shared" si="448"/>
        <v>4330.8599999999997</v>
      </c>
      <c r="DNB56" s="115">
        <f t="shared" ref="DNB56" si="3067">DNA56</f>
        <v>4330.8599999999997</v>
      </c>
      <c r="DNC56" s="115">
        <f t="shared" si="449"/>
        <v>4330.8599999999997</v>
      </c>
      <c r="DND56" s="115">
        <f t="shared" si="449"/>
        <v>4330.8599999999997</v>
      </c>
      <c r="DNE56" s="115">
        <f t="shared" si="449"/>
        <v>4330.8599999999997</v>
      </c>
      <c r="DNF56" s="115">
        <f t="shared" si="449"/>
        <v>4330.8599999999997</v>
      </c>
      <c r="DNG56" s="115">
        <f t="shared" si="449"/>
        <v>4330.8599999999997</v>
      </c>
      <c r="DNH56" s="115">
        <f t="shared" si="449"/>
        <v>4330.8599999999997</v>
      </c>
      <c r="DNI56" s="115">
        <f t="shared" si="449"/>
        <v>4330.8599999999997</v>
      </c>
      <c r="DNJ56" s="115">
        <f t="shared" si="449"/>
        <v>4330.8599999999997</v>
      </c>
      <c r="DNK56" s="115">
        <f t="shared" si="449"/>
        <v>4330.8599999999997</v>
      </c>
      <c r="DNL56" s="115">
        <f t="shared" si="449"/>
        <v>4330.8599999999997</v>
      </c>
      <c r="DNM56" s="115">
        <f t="shared" si="449"/>
        <v>4330.8599999999997</v>
      </c>
      <c r="DNN56" s="95">
        <f t="shared" si="450"/>
        <v>51970.32</v>
      </c>
      <c r="DNO56" s="106" t="s">
        <v>845</v>
      </c>
      <c r="DNP56" s="105">
        <v>51970.319999999992</v>
      </c>
      <c r="DNQ56" s="90">
        <f t="shared" si="451"/>
        <v>4330.8599999999997</v>
      </c>
      <c r="DNR56" s="115">
        <f t="shared" ref="DNR56" si="3068">DNQ56</f>
        <v>4330.8599999999997</v>
      </c>
      <c r="DNS56" s="115">
        <f t="shared" si="452"/>
        <v>4330.8599999999997</v>
      </c>
      <c r="DNT56" s="115">
        <f t="shared" si="452"/>
        <v>4330.8599999999997</v>
      </c>
      <c r="DNU56" s="115">
        <f t="shared" si="452"/>
        <v>4330.8599999999997</v>
      </c>
      <c r="DNV56" s="115">
        <f t="shared" si="452"/>
        <v>4330.8599999999997</v>
      </c>
      <c r="DNW56" s="115">
        <f t="shared" si="452"/>
        <v>4330.8599999999997</v>
      </c>
      <c r="DNX56" s="115">
        <f t="shared" si="452"/>
        <v>4330.8599999999997</v>
      </c>
      <c r="DNY56" s="115">
        <f t="shared" si="452"/>
        <v>4330.8599999999997</v>
      </c>
      <c r="DNZ56" s="115">
        <f t="shared" si="452"/>
        <v>4330.8599999999997</v>
      </c>
      <c r="DOA56" s="115">
        <f t="shared" si="452"/>
        <v>4330.8599999999997</v>
      </c>
      <c r="DOB56" s="115">
        <f t="shared" si="452"/>
        <v>4330.8599999999997</v>
      </c>
      <c r="DOC56" s="115">
        <f t="shared" si="452"/>
        <v>4330.8599999999997</v>
      </c>
      <c r="DOD56" s="95">
        <f t="shared" si="453"/>
        <v>51970.32</v>
      </c>
      <c r="DOE56" s="106" t="s">
        <v>845</v>
      </c>
      <c r="DOF56" s="105">
        <v>51970.319999999992</v>
      </c>
      <c r="DOG56" s="90">
        <f t="shared" si="454"/>
        <v>4330.8599999999997</v>
      </c>
      <c r="DOH56" s="115">
        <f t="shared" ref="DOH56" si="3069">DOG56</f>
        <v>4330.8599999999997</v>
      </c>
      <c r="DOI56" s="115">
        <f t="shared" si="455"/>
        <v>4330.8599999999997</v>
      </c>
      <c r="DOJ56" s="115">
        <f t="shared" si="455"/>
        <v>4330.8599999999997</v>
      </c>
      <c r="DOK56" s="115">
        <f t="shared" si="455"/>
        <v>4330.8599999999997</v>
      </c>
      <c r="DOL56" s="115">
        <f t="shared" si="455"/>
        <v>4330.8599999999997</v>
      </c>
      <c r="DOM56" s="115">
        <f t="shared" si="455"/>
        <v>4330.8599999999997</v>
      </c>
      <c r="DON56" s="115">
        <f t="shared" si="455"/>
        <v>4330.8599999999997</v>
      </c>
      <c r="DOO56" s="115">
        <f t="shared" si="455"/>
        <v>4330.8599999999997</v>
      </c>
      <c r="DOP56" s="115">
        <f t="shared" si="455"/>
        <v>4330.8599999999997</v>
      </c>
      <c r="DOQ56" s="115">
        <f t="shared" si="455"/>
        <v>4330.8599999999997</v>
      </c>
      <c r="DOR56" s="115">
        <f t="shared" si="455"/>
        <v>4330.8599999999997</v>
      </c>
      <c r="DOS56" s="115">
        <f t="shared" si="455"/>
        <v>4330.8599999999997</v>
      </c>
      <c r="DOT56" s="95">
        <f t="shared" si="456"/>
        <v>51970.32</v>
      </c>
      <c r="DOU56" s="106" t="s">
        <v>845</v>
      </c>
      <c r="DOV56" s="105">
        <v>51970.319999999992</v>
      </c>
      <c r="DOW56" s="90">
        <f t="shared" si="457"/>
        <v>4330.8599999999997</v>
      </c>
      <c r="DOX56" s="115">
        <f t="shared" ref="DOX56" si="3070">DOW56</f>
        <v>4330.8599999999997</v>
      </c>
      <c r="DOY56" s="115">
        <f t="shared" si="458"/>
        <v>4330.8599999999997</v>
      </c>
      <c r="DOZ56" s="115">
        <f t="shared" si="458"/>
        <v>4330.8599999999997</v>
      </c>
      <c r="DPA56" s="115">
        <f t="shared" si="458"/>
        <v>4330.8599999999997</v>
      </c>
      <c r="DPB56" s="115">
        <f t="shared" si="458"/>
        <v>4330.8599999999997</v>
      </c>
      <c r="DPC56" s="115">
        <f t="shared" si="458"/>
        <v>4330.8599999999997</v>
      </c>
      <c r="DPD56" s="115">
        <f t="shared" si="458"/>
        <v>4330.8599999999997</v>
      </c>
      <c r="DPE56" s="115">
        <f t="shared" si="458"/>
        <v>4330.8599999999997</v>
      </c>
      <c r="DPF56" s="115">
        <f t="shared" si="458"/>
        <v>4330.8599999999997</v>
      </c>
      <c r="DPG56" s="115">
        <f t="shared" si="458"/>
        <v>4330.8599999999997</v>
      </c>
      <c r="DPH56" s="115">
        <f t="shared" si="458"/>
        <v>4330.8599999999997</v>
      </c>
      <c r="DPI56" s="115">
        <f t="shared" si="458"/>
        <v>4330.8599999999997</v>
      </c>
      <c r="DPJ56" s="95">
        <f t="shared" si="459"/>
        <v>51970.32</v>
      </c>
      <c r="DPK56" s="106" t="s">
        <v>845</v>
      </c>
      <c r="DPL56" s="105">
        <v>51970.319999999992</v>
      </c>
      <c r="DPM56" s="90">
        <f t="shared" si="460"/>
        <v>4330.8599999999997</v>
      </c>
      <c r="DPN56" s="115">
        <f t="shared" ref="DPN56" si="3071">DPM56</f>
        <v>4330.8599999999997</v>
      </c>
      <c r="DPO56" s="115">
        <f t="shared" si="461"/>
        <v>4330.8599999999997</v>
      </c>
      <c r="DPP56" s="115">
        <f t="shared" si="461"/>
        <v>4330.8599999999997</v>
      </c>
      <c r="DPQ56" s="115">
        <f t="shared" si="461"/>
        <v>4330.8599999999997</v>
      </c>
      <c r="DPR56" s="115">
        <f t="shared" si="461"/>
        <v>4330.8599999999997</v>
      </c>
      <c r="DPS56" s="115">
        <f t="shared" si="461"/>
        <v>4330.8599999999997</v>
      </c>
      <c r="DPT56" s="115">
        <f t="shared" si="461"/>
        <v>4330.8599999999997</v>
      </c>
      <c r="DPU56" s="115">
        <f t="shared" si="461"/>
        <v>4330.8599999999997</v>
      </c>
      <c r="DPV56" s="115">
        <f t="shared" si="461"/>
        <v>4330.8599999999997</v>
      </c>
      <c r="DPW56" s="115">
        <f t="shared" si="461"/>
        <v>4330.8599999999997</v>
      </c>
      <c r="DPX56" s="115">
        <f t="shared" si="461"/>
        <v>4330.8599999999997</v>
      </c>
      <c r="DPY56" s="115">
        <f t="shared" si="461"/>
        <v>4330.8599999999997</v>
      </c>
      <c r="DPZ56" s="95">
        <f t="shared" si="462"/>
        <v>51970.32</v>
      </c>
      <c r="DQA56" s="106" t="s">
        <v>845</v>
      </c>
      <c r="DQB56" s="105">
        <v>51970.319999999992</v>
      </c>
      <c r="DQC56" s="90">
        <f t="shared" si="463"/>
        <v>4330.8599999999997</v>
      </c>
      <c r="DQD56" s="115">
        <f t="shared" ref="DQD56" si="3072">DQC56</f>
        <v>4330.8599999999997</v>
      </c>
      <c r="DQE56" s="115">
        <f t="shared" si="464"/>
        <v>4330.8599999999997</v>
      </c>
      <c r="DQF56" s="115">
        <f t="shared" si="464"/>
        <v>4330.8599999999997</v>
      </c>
      <c r="DQG56" s="115">
        <f t="shared" si="464"/>
        <v>4330.8599999999997</v>
      </c>
      <c r="DQH56" s="115">
        <f t="shared" si="464"/>
        <v>4330.8599999999997</v>
      </c>
      <c r="DQI56" s="115">
        <f t="shared" si="464"/>
        <v>4330.8599999999997</v>
      </c>
      <c r="DQJ56" s="115">
        <f t="shared" si="464"/>
        <v>4330.8599999999997</v>
      </c>
      <c r="DQK56" s="115">
        <f t="shared" si="464"/>
        <v>4330.8599999999997</v>
      </c>
      <c r="DQL56" s="115">
        <f t="shared" si="464"/>
        <v>4330.8599999999997</v>
      </c>
      <c r="DQM56" s="115">
        <f t="shared" si="464"/>
        <v>4330.8599999999997</v>
      </c>
      <c r="DQN56" s="115">
        <f t="shared" si="464"/>
        <v>4330.8599999999997</v>
      </c>
      <c r="DQO56" s="115">
        <f t="shared" si="464"/>
        <v>4330.8599999999997</v>
      </c>
      <c r="DQP56" s="95">
        <f t="shared" si="465"/>
        <v>51970.32</v>
      </c>
      <c r="DQQ56" s="106" t="s">
        <v>845</v>
      </c>
      <c r="DQR56" s="105">
        <v>51970.319999999992</v>
      </c>
      <c r="DQS56" s="90">
        <f t="shared" si="466"/>
        <v>4330.8599999999997</v>
      </c>
      <c r="DQT56" s="115">
        <f t="shared" ref="DQT56" si="3073">DQS56</f>
        <v>4330.8599999999997</v>
      </c>
      <c r="DQU56" s="115">
        <f t="shared" si="467"/>
        <v>4330.8599999999997</v>
      </c>
      <c r="DQV56" s="115">
        <f t="shared" si="467"/>
        <v>4330.8599999999997</v>
      </c>
      <c r="DQW56" s="115">
        <f t="shared" si="467"/>
        <v>4330.8599999999997</v>
      </c>
      <c r="DQX56" s="115">
        <f t="shared" si="467"/>
        <v>4330.8599999999997</v>
      </c>
      <c r="DQY56" s="115">
        <f t="shared" si="467"/>
        <v>4330.8599999999997</v>
      </c>
      <c r="DQZ56" s="115">
        <f t="shared" si="467"/>
        <v>4330.8599999999997</v>
      </c>
      <c r="DRA56" s="115">
        <f t="shared" si="467"/>
        <v>4330.8599999999997</v>
      </c>
      <c r="DRB56" s="115">
        <f t="shared" si="467"/>
        <v>4330.8599999999997</v>
      </c>
      <c r="DRC56" s="115">
        <f t="shared" si="467"/>
        <v>4330.8599999999997</v>
      </c>
      <c r="DRD56" s="115">
        <f t="shared" si="467"/>
        <v>4330.8599999999997</v>
      </c>
      <c r="DRE56" s="115">
        <f t="shared" si="467"/>
        <v>4330.8599999999997</v>
      </c>
      <c r="DRF56" s="95">
        <f t="shared" si="468"/>
        <v>51970.32</v>
      </c>
      <c r="DRG56" s="106" t="s">
        <v>845</v>
      </c>
      <c r="DRH56" s="105">
        <v>51970.319999999992</v>
      </c>
      <c r="DRI56" s="90">
        <f t="shared" si="469"/>
        <v>4330.8599999999997</v>
      </c>
      <c r="DRJ56" s="115">
        <f t="shared" ref="DRJ56" si="3074">DRI56</f>
        <v>4330.8599999999997</v>
      </c>
      <c r="DRK56" s="115">
        <f t="shared" si="470"/>
        <v>4330.8599999999997</v>
      </c>
      <c r="DRL56" s="115">
        <f t="shared" si="470"/>
        <v>4330.8599999999997</v>
      </c>
      <c r="DRM56" s="115">
        <f t="shared" si="470"/>
        <v>4330.8599999999997</v>
      </c>
      <c r="DRN56" s="115">
        <f t="shared" si="470"/>
        <v>4330.8599999999997</v>
      </c>
      <c r="DRO56" s="115">
        <f t="shared" si="470"/>
        <v>4330.8599999999997</v>
      </c>
      <c r="DRP56" s="115">
        <f t="shared" si="470"/>
        <v>4330.8599999999997</v>
      </c>
      <c r="DRQ56" s="115">
        <f t="shared" si="470"/>
        <v>4330.8599999999997</v>
      </c>
      <c r="DRR56" s="115">
        <f t="shared" si="470"/>
        <v>4330.8599999999997</v>
      </c>
      <c r="DRS56" s="115">
        <f t="shared" si="470"/>
        <v>4330.8599999999997</v>
      </c>
      <c r="DRT56" s="115">
        <f t="shared" si="470"/>
        <v>4330.8599999999997</v>
      </c>
      <c r="DRU56" s="115">
        <f t="shared" si="470"/>
        <v>4330.8599999999997</v>
      </c>
      <c r="DRV56" s="95">
        <f t="shared" si="471"/>
        <v>51970.32</v>
      </c>
      <c r="DRW56" s="106" t="s">
        <v>845</v>
      </c>
      <c r="DRX56" s="105">
        <v>51970.319999999992</v>
      </c>
      <c r="DRY56" s="90">
        <f t="shared" si="472"/>
        <v>4330.8599999999997</v>
      </c>
      <c r="DRZ56" s="115">
        <f t="shared" ref="DRZ56" si="3075">DRY56</f>
        <v>4330.8599999999997</v>
      </c>
      <c r="DSA56" s="115">
        <f t="shared" si="473"/>
        <v>4330.8599999999997</v>
      </c>
      <c r="DSB56" s="115">
        <f t="shared" si="473"/>
        <v>4330.8599999999997</v>
      </c>
      <c r="DSC56" s="115">
        <f t="shared" si="473"/>
        <v>4330.8599999999997</v>
      </c>
      <c r="DSD56" s="115">
        <f t="shared" si="473"/>
        <v>4330.8599999999997</v>
      </c>
      <c r="DSE56" s="115">
        <f t="shared" si="473"/>
        <v>4330.8599999999997</v>
      </c>
      <c r="DSF56" s="115">
        <f t="shared" si="473"/>
        <v>4330.8599999999997</v>
      </c>
      <c r="DSG56" s="115">
        <f t="shared" si="473"/>
        <v>4330.8599999999997</v>
      </c>
      <c r="DSH56" s="115">
        <f t="shared" si="473"/>
        <v>4330.8599999999997</v>
      </c>
      <c r="DSI56" s="115">
        <f t="shared" si="473"/>
        <v>4330.8599999999997</v>
      </c>
      <c r="DSJ56" s="115">
        <f t="shared" si="473"/>
        <v>4330.8599999999997</v>
      </c>
      <c r="DSK56" s="115">
        <f t="shared" si="473"/>
        <v>4330.8599999999997</v>
      </c>
      <c r="DSL56" s="95">
        <f t="shared" si="474"/>
        <v>51970.32</v>
      </c>
      <c r="DSM56" s="106" t="s">
        <v>845</v>
      </c>
      <c r="DSN56" s="105">
        <v>51970.319999999992</v>
      </c>
      <c r="DSO56" s="90">
        <f t="shared" si="475"/>
        <v>4330.8599999999997</v>
      </c>
      <c r="DSP56" s="115">
        <f t="shared" ref="DSP56" si="3076">DSO56</f>
        <v>4330.8599999999997</v>
      </c>
      <c r="DSQ56" s="115">
        <f t="shared" si="476"/>
        <v>4330.8599999999997</v>
      </c>
      <c r="DSR56" s="115">
        <f t="shared" si="476"/>
        <v>4330.8599999999997</v>
      </c>
      <c r="DSS56" s="115">
        <f t="shared" si="476"/>
        <v>4330.8599999999997</v>
      </c>
      <c r="DST56" s="115">
        <f t="shared" si="476"/>
        <v>4330.8599999999997</v>
      </c>
      <c r="DSU56" s="115">
        <f t="shared" si="476"/>
        <v>4330.8599999999997</v>
      </c>
      <c r="DSV56" s="115">
        <f t="shared" si="476"/>
        <v>4330.8599999999997</v>
      </c>
      <c r="DSW56" s="115">
        <f t="shared" si="476"/>
        <v>4330.8599999999997</v>
      </c>
      <c r="DSX56" s="115">
        <f t="shared" si="476"/>
        <v>4330.8599999999997</v>
      </c>
      <c r="DSY56" s="115">
        <f t="shared" si="476"/>
        <v>4330.8599999999997</v>
      </c>
      <c r="DSZ56" s="115">
        <f t="shared" si="476"/>
        <v>4330.8599999999997</v>
      </c>
      <c r="DTA56" s="115">
        <f t="shared" si="476"/>
        <v>4330.8599999999997</v>
      </c>
      <c r="DTB56" s="95">
        <f t="shared" si="477"/>
        <v>51970.32</v>
      </c>
      <c r="DTC56" s="106" t="s">
        <v>845</v>
      </c>
      <c r="DTD56" s="105">
        <v>51970.319999999992</v>
      </c>
      <c r="DTE56" s="90">
        <f t="shared" si="478"/>
        <v>4330.8599999999997</v>
      </c>
      <c r="DTF56" s="115">
        <f t="shared" ref="DTF56" si="3077">DTE56</f>
        <v>4330.8599999999997</v>
      </c>
      <c r="DTG56" s="115">
        <f t="shared" si="479"/>
        <v>4330.8599999999997</v>
      </c>
      <c r="DTH56" s="115">
        <f t="shared" si="479"/>
        <v>4330.8599999999997</v>
      </c>
      <c r="DTI56" s="115">
        <f t="shared" si="479"/>
        <v>4330.8599999999997</v>
      </c>
      <c r="DTJ56" s="115">
        <f t="shared" si="479"/>
        <v>4330.8599999999997</v>
      </c>
      <c r="DTK56" s="115">
        <f t="shared" si="479"/>
        <v>4330.8599999999997</v>
      </c>
      <c r="DTL56" s="115">
        <f t="shared" si="479"/>
        <v>4330.8599999999997</v>
      </c>
      <c r="DTM56" s="115">
        <f t="shared" si="479"/>
        <v>4330.8599999999997</v>
      </c>
      <c r="DTN56" s="115">
        <f t="shared" si="479"/>
        <v>4330.8599999999997</v>
      </c>
      <c r="DTO56" s="115">
        <f t="shared" si="479"/>
        <v>4330.8599999999997</v>
      </c>
      <c r="DTP56" s="115">
        <f t="shared" si="479"/>
        <v>4330.8599999999997</v>
      </c>
      <c r="DTQ56" s="115">
        <f t="shared" si="479"/>
        <v>4330.8599999999997</v>
      </c>
      <c r="DTR56" s="95">
        <f t="shared" si="480"/>
        <v>51970.32</v>
      </c>
      <c r="DTS56" s="106" t="s">
        <v>845</v>
      </c>
      <c r="DTT56" s="105">
        <v>51970.319999999992</v>
      </c>
      <c r="DTU56" s="90">
        <f t="shared" si="481"/>
        <v>4330.8599999999997</v>
      </c>
      <c r="DTV56" s="115">
        <f t="shared" ref="DTV56" si="3078">DTU56</f>
        <v>4330.8599999999997</v>
      </c>
      <c r="DTW56" s="115">
        <f t="shared" si="482"/>
        <v>4330.8599999999997</v>
      </c>
      <c r="DTX56" s="115">
        <f t="shared" si="482"/>
        <v>4330.8599999999997</v>
      </c>
      <c r="DTY56" s="115">
        <f t="shared" si="482"/>
        <v>4330.8599999999997</v>
      </c>
      <c r="DTZ56" s="115">
        <f t="shared" si="482"/>
        <v>4330.8599999999997</v>
      </c>
      <c r="DUA56" s="115">
        <f t="shared" si="482"/>
        <v>4330.8599999999997</v>
      </c>
      <c r="DUB56" s="115">
        <f t="shared" si="482"/>
        <v>4330.8599999999997</v>
      </c>
      <c r="DUC56" s="115">
        <f t="shared" si="482"/>
        <v>4330.8599999999997</v>
      </c>
      <c r="DUD56" s="115">
        <f t="shared" si="482"/>
        <v>4330.8599999999997</v>
      </c>
      <c r="DUE56" s="115">
        <f t="shared" si="482"/>
        <v>4330.8599999999997</v>
      </c>
      <c r="DUF56" s="115">
        <f t="shared" si="482"/>
        <v>4330.8599999999997</v>
      </c>
      <c r="DUG56" s="115">
        <f t="shared" si="482"/>
        <v>4330.8599999999997</v>
      </c>
      <c r="DUH56" s="95">
        <f t="shared" si="483"/>
        <v>51970.32</v>
      </c>
      <c r="DUI56" s="106" t="s">
        <v>845</v>
      </c>
      <c r="DUJ56" s="105">
        <v>51970.319999999992</v>
      </c>
      <c r="DUK56" s="90">
        <f t="shared" si="484"/>
        <v>4330.8599999999997</v>
      </c>
      <c r="DUL56" s="115">
        <f t="shared" ref="DUL56" si="3079">DUK56</f>
        <v>4330.8599999999997</v>
      </c>
      <c r="DUM56" s="115">
        <f t="shared" si="485"/>
        <v>4330.8599999999997</v>
      </c>
      <c r="DUN56" s="115">
        <f t="shared" si="485"/>
        <v>4330.8599999999997</v>
      </c>
      <c r="DUO56" s="115">
        <f t="shared" si="485"/>
        <v>4330.8599999999997</v>
      </c>
      <c r="DUP56" s="115">
        <f t="shared" si="485"/>
        <v>4330.8599999999997</v>
      </c>
      <c r="DUQ56" s="115">
        <f t="shared" si="485"/>
        <v>4330.8599999999997</v>
      </c>
      <c r="DUR56" s="115">
        <f t="shared" si="485"/>
        <v>4330.8599999999997</v>
      </c>
      <c r="DUS56" s="115">
        <f t="shared" si="485"/>
        <v>4330.8599999999997</v>
      </c>
      <c r="DUT56" s="115">
        <f t="shared" si="485"/>
        <v>4330.8599999999997</v>
      </c>
      <c r="DUU56" s="115">
        <f t="shared" si="485"/>
        <v>4330.8599999999997</v>
      </c>
      <c r="DUV56" s="115">
        <f t="shared" si="485"/>
        <v>4330.8599999999997</v>
      </c>
      <c r="DUW56" s="115">
        <f t="shared" si="485"/>
        <v>4330.8599999999997</v>
      </c>
      <c r="DUX56" s="95">
        <f t="shared" si="486"/>
        <v>51970.32</v>
      </c>
      <c r="DUY56" s="106" t="s">
        <v>845</v>
      </c>
      <c r="DUZ56" s="105">
        <v>51970.319999999992</v>
      </c>
      <c r="DVA56" s="90">
        <f t="shared" si="487"/>
        <v>4330.8599999999997</v>
      </c>
      <c r="DVB56" s="115">
        <f t="shared" ref="DVB56" si="3080">DVA56</f>
        <v>4330.8599999999997</v>
      </c>
      <c r="DVC56" s="115">
        <f t="shared" si="488"/>
        <v>4330.8599999999997</v>
      </c>
      <c r="DVD56" s="115">
        <f t="shared" si="488"/>
        <v>4330.8599999999997</v>
      </c>
      <c r="DVE56" s="115">
        <f t="shared" si="488"/>
        <v>4330.8599999999997</v>
      </c>
      <c r="DVF56" s="115">
        <f t="shared" si="488"/>
        <v>4330.8599999999997</v>
      </c>
      <c r="DVG56" s="115">
        <f t="shared" si="488"/>
        <v>4330.8599999999997</v>
      </c>
      <c r="DVH56" s="115">
        <f t="shared" si="488"/>
        <v>4330.8599999999997</v>
      </c>
      <c r="DVI56" s="115">
        <f t="shared" si="488"/>
        <v>4330.8599999999997</v>
      </c>
      <c r="DVJ56" s="115">
        <f t="shared" si="488"/>
        <v>4330.8599999999997</v>
      </c>
      <c r="DVK56" s="115">
        <f t="shared" si="488"/>
        <v>4330.8599999999997</v>
      </c>
      <c r="DVL56" s="115">
        <f t="shared" si="488"/>
        <v>4330.8599999999997</v>
      </c>
      <c r="DVM56" s="115">
        <f t="shared" si="488"/>
        <v>4330.8599999999997</v>
      </c>
      <c r="DVN56" s="95">
        <f t="shared" si="489"/>
        <v>51970.32</v>
      </c>
      <c r="DVO56" s="106" t="s">
        <v>845</v>
      </c>
      <c r="DVP56" s="105">
        <v>51970.319999999992</v>
      </c>
      <c r="DVQ56" s="90">
        <f t="shared" si="490"/>
        <v>4330.8599999999997</v>
      </c>
      <c r="DVR56" s="115">
        <f t="shared" ref="DVR56" si="3081">DVQ56</f>
        <v>4330.8599999999997</v>
      </c>
      <c r="DVS56" s="115">
        <f t="shared" si="491"/>
        <v>4330.8599999999997</v>
      </c>
      <c r="DVT56" s="115">
        <f t="shared" si="491"/>
        <v>4330.8599999999997</v>
      </c>
      <c r="DVU56" s="115">
        <f t="shared" si="491"/>
        <v>4330.8599999999997</v>
      </c>
      <c r="DVV56" s="115">
        <f t="shared" si="491"/>
        <v>4330.8599999999997</v>
      </c>
      <c r="DVW56" s="115">
        <f t="shared" si="491"/>
        <v>4330.8599999999997</v>
      </c>
      <c r="DVX56" s="115">
        <f t="shared" si="491"/>
        <v>4330.8599999999997</v>
      </c>
      <c r="DVY56" s="115">
        <f t="shared" si="491"/>
        <v>4330.8599999999997</v>
      </c>
      <c r="DVZ56" s="115">
        <f t="shared" si="491"/>
        <v>4330.8599999999997</v>
      </c>
      <c r="DWA56" s="115">
        <f t="shared" si="491"/>
        <v>4330.8599999999997</v>
      </c>
      <c r="DWB56" s="115">
        <f t="shared" si="491"/>
        <v>4330.8599999999997</v>
      </c>
      <c r="DWC56" s="115">
        <f t="shared" si="491"/>
        <v>4330.8599999999997</v>
      </c>
      <c r="DWD56" s="95">
        <f t="shared" si="492"/>
        <v>51970.32</v>
      </c>
      <c r="DWE56" s="106" t="s">
        <v>845</v>
      </c>
      <c r="DWF56" s="105">
        <v>51970.319999999992</v>
      </c>
      <c r="DWG56" s="90">
        <f t="shared" si="493"/>
        <v>4330.8599999999997</v>
      </c>
      <c r="DWH56" s="115">
        <f t="shared" ref="DWH56" si="3082">DWG56</f>
        <v>4330.8599999999997</v>
      </c>
      <c r="DWI56" s="115">
        <f t="shared" si="494"/>
        <v>4330.8599999999997</v>
      </c>
      <c r="DWJ56" s="115">
        <f t="shared" si="494"/>
        <v>4330.8599999999997</v>
      </c>
      <c r="DWK56" s="115">
        <f t="shared" si="494"/>
        <v>4330.8599999999997</v>
      </c>
      <c r="DWL56" s="115">
        <f t="shared" si="494"/>
        <v>4330.8599999999997</v>
      </c>
      <c r="DWM56" s="115">
        <f t="shared" si="494"/>
        <v>4330.8599999999997</v>
      </c>
      <c r="DWN56" s="115">
        <f t="shared" si="494"/>
        <v>4330.8599999999997</v>
      </c>
      <c r="DWO56" s="115">
        <f t="shared" si="494"/>
        <v>4330.8599999999997</v>
      </c>
      <c r="DWP56" s="115">
        <f t="shared" si="494"/>
        <v>4330.8599999999997</v>
      </c>
      <c r="DWQ56" s="115">
        <f t="shared" si="494"/>
        <v>4330.8599999999997</v>
      </c>
      <c r="DWR56" s="115">
        <f t="shared" si="494"/>
        <v>4330.8599999999997</v>
      </c>
      <c r="DWS56" s="115">
        <f t="shared" si="494"/>
        <v>4330.8599999999997</v>
      </c>
      <c r="DWT56" s="95">
        <f t="shared" si="495"/>
        <v>51970.32</v>
      </c>
      <c r="DWU56" s="106" t="s">
        <v>845</v>
      </c>
      <c r="DWV56" s="105">
        <v>51970.319999999992</v>
      </c>
      <c r="DWW56" s="90">
        <f t="shared" si="496"/>
        <v>4330.8599999999997</v>
      </c>
      <c r="DWX56" s="115">
        <f t="shared" ref="DWX56" si="3083">DWW56</f>
        <v>4330.8599999999997</v>
      </c>
      <c r="DWY56" s="115">
        <f t="shared" si="497"/>
        <v>4330.8599999999997</v>
      </c>
      <c r="DWZ56" s="115">
        <f t="shared" si="497"/>
        <v>4330.8599999999997</v>
      </c>
      <c r="DXA56" s="115">
        <f t="shared" si="497"/>
        <v>4330.8599999999997</v>
      </c>
      <c r="DXB56" s="115">
        <f t="shared" si="497"/>
        <v>4330.8599999999997</v>
      </c>
      <c r="DXC56" s="115">
        <f t="shared" si="497"/>
        <v>4330.8599999999997</v>
      </c>
      <c r="DXD56" s="115">
        <f t="shared" si="497"/>
        <v>4330.8599999999997</v>
      </c>
      <c r="DXE56" s="115">
        <f t="shared" si="497"/>
        <v>4330.8599999999997</v>
      </c>
      <c r="DXF56" s="115">
        <f t="shared" si="497"/>
        <v>4330.8599999999997</v>
      </c>
      <c r="DXG56" s="115">
        <f t="shared" si="497"/>
        <v>4330.8599999999997</v>
      </c>
      <c r="DXH56" s="115">
        <f t="shared" si="497"/>
        <v>4330.8599999999997</v>
      </c>
      <c r="DXI56" s="115">
        <f t="shared" si="497"/>
        <v>4330.8599999999997</v>
      </c>
      <c r="DXJ56" s="95">
        <f t="shared" si="498"/>
        <v>51970.32</v>
      </c>
      <c r="DXK56" s="106" t="s">
        <v>845</v>
      </c>
      <c r="DXL56" s="105">
        <v>51970.319999999992</v>
      </c>
      <c r="DXM56" s="90">
        <f t="shared" si="499"/>
        <v>4330.8599999999997</v>
      </c>
      <c r="DXN56" s="115">
        <f t="shared" ref="DXN56" si="3084">DXM56</f>
        <v>4330.8599999999997</v>
      </c>
      <c r="DXO56" s="115">
        <f t="shared" si="500"/>
        <v>4330.8599999999997</v>
      </c>
      <c r="DXP56" s="115">
        <f t="shared" si="500"/>
        <v>4330.8599999999997</v>
      </c>
      <c r="DXQ56" s="115">
        <f t="shared" si="500"/>
        <v>4330.8599999999997</v>
      </c>
      <c r="DXR56" s="115">
        <f t="shared" si="500"/>
        <v>4330.8599999999997</v>
      </c>
      <c r="DXS56" s="115">
        <f t="shared" si="500"/>
        <v>4330.8599999999997</v>
      </c>
      <c r="DXT56" s="115">
        <f t="shared" si="500"/>
        <v>4330.8599999999997</v>
      </c>
      <c r="DXU56" s="115">
        <f t="shared" si="500"/>
        <v>4330.8599999999997</v>
      </c>
      <c r="DXV56" s="115">
        <f t="shared" si="500"/>
        <v>4330.8599999999997</v>
      </c>
      <c r="DXW56" s="115">
        <f t="shared" si="500"/>
        <v>4330.8599999999997</v>
      </c>
      <c r="DXX56" s="115">
        <f t="shared" si="500"/>
        <v>4330.8599999999997</v>
      </c>
      <c r="DXY56" s="115">
        <f t="shared" si="500"/>
        <v>4330.8599999999997</v>
      </c>
      <c r="DXZ56" s="95">
        <f t="shared" si="501"/>
        <v>51970.32</v>
      </c>
      <c r="DYA56" s="106" t="s">
        <v>845</v>
      </c>
      <c r="DYB56" s="105">
        <v>51970.319999999992</v>
      </c>
      <c r="DYC56" s="90">
        <f t="shared" si="502"/>
        <v>4330.8599999999997</v>
      </c>
      <c r="DYD56" s="115">
        <f t="shared" ref="DYD56" si="3085">DYC56</f>
        <v>4330.8599999999997</v>
      </c>
      <c r="DYE56" s="115">
        <f t="shared" si="503"/>
        <v>4330.8599999999997</v>
      </c>
      <c r="DYF56" s="115">
        <f t="shared" si="503"/>
        <v>4330.8599999999997</v>
      </c>
      <c r="DYG56" s="115">
        <f t="shared" si="503"/>
        <v>4330.8599999999997</v>
      </c>
      <c r="DYH56" s="115">
        <f t="shared" si="503"/>
        <v>4330.8599999999997</v>
      </c>
      <c r="DYI56" s="115">
        <f t="shared" si="503"/>
        <v>4330.8599999999997</v>
      </c>
      <c r="DYJ56" s="115">
        <f t="shared" si="503"/>
        <v>4330.8599999999997</v>
      </c>
      <c r="DYK56" s="115">
        <f t="shared" si="503"/>
        <v>4330.8599999999997</v>
      </c>
      <c r="DYL56" s="115">
        <f t="shared" si="503"/>
        <v>4330.8599999999997</v>
      </c>
      <c r="DYM56" s="115">
        <f t="shared" si="503"/>
        <v>4330.8599999999997</v>
      </c>
      <c r="DYN56" s="115">
        <f t="shared" si="503"/>
        <v>4330.8599999999997</v>
      </c>
      <c r="DYO56" s="115">
        <f t="shared" si="503"/>
        <v>4330.8599999999997</v>
      </c>
      <c r="DYP56" s="95">
        <f t="shared" si="504"/>
        <v>51970.32</v>
      </c>
      <c r="DYQ56" s="106" t="s">
        <v>845</v>
      </c>
      <c r="DYR56" s="105">
        <v>51970.319999999992</v>
      </c>
      <c r="DYS56" s="90">
        <f t="shared" si="505"/>
        <v>4330.8599999999997</v>
      </c>
      <c r="DYT56" s="115">
        <f t="shared" ref="DYT56" si="3086">DYS56</f>
        <v>4330.8599999999997</v>
      </c>
      <c r="DYU56" s="115">
        <f t="shared" si="506"/>
        <v>4330.8599999999997</v>
      </c>
      <c r="DYV56" s="115">
        <f t="shared" si="506"/>
        <v>4330.8599999999997</v>
      </c>
      <c r="DYW56" s="115">
        <f t="shared" si="506"/>
        <v>4330.8599999999997</v>
      </c>
      <c r="DYX56" s="115">
        <f t="shared" si="506"/>
        <v>4330.8599999999997</v>
      </c>
      <c r="DYY56" s="115">
        <f t="shared" si="506"/>
        <v>4330.8599999999997</v>
      </c>
      <c r="DYZ56" s="115">
        <f t="shared" si="506"/>
        <v>4330.8599999999997</v>
      </c>
      <c r="DZA56" s="115">
        <f t="shared" si="506"/>
        <v>4330.8599999999997</v>
      </c>
      <c r="DZB56" s="115">
        <f t="shared" si="506"/>
        <v>4330.8599999999997</v>
      </c>
      <c r="DZC56" s="115">
        <f t="shared" si="506"/>
        <v>4330.8599999999997</v>
      </c>
      <c r="DZD56" s="115">
        <f t="shared" si="506"/>
        <v>4330.8599999999997</v>
      </c>
      <c r="DZE56" s="115">
        <f t="shared" si="506"/>
        <v>4330.8599999999997</v>
      </c>
      <c r="DZF56" s="95">
        <f t="shared" si="507"/>
        <v>51970.32</v>
      </c>
      <c r="DZG56" s="106" t="s">
        <v>845</v>
      </c>
      <c r="DZH56" s="105">
        <v>51970.319999999992</v>
      </c>
      <c r="DZI56" s="90">
        <f t="shared" si="508"/>
        <v>4330.8599999999997</v>
      </c>
      <c r="DZJ56" s="115">
        <f t="shared" ref="DZJ56" si="3087">DZI56</f>
        <v>4330.8599999999997</v>
      </c>
      <c r="DZK56" s="115">
        <f t="shared" si="509"/>
        <v>4330.8599999999997</v>
      </c>
      <c r="DZL56" s="115">
        <f t="shared" si="509"/>
        <v>4330.8599999999997</v>
      </c>
      <c r="DZM56" s="115">
        <f t="shared" si="509"/>
        <v>4330.8599999999997</v>
      </c>
      <c r="DZN56" s="115">
        <f t="shared" si="509"/>
        <v>4330.8599999999997</v>
      </c>
      <c r="DZO56" s="115">
        <f t="shared" si="509"/>
        <v>4330.8599999999997</v>
      </c>
      <c r="DZP56" s="115">
        <f t="shared" si="509"/>
        <v>4330.8599999999997</v>
      </c>
      <c r="DZQ56" s="115">
        <f t="shared" si="509"/>
        <v>4330.8599999999997</v>
      </c>
      <c r="DZR56" s="115">
        <f t="shared" si="509"/>
        <v>4330.8599999999997</v>
      </c>
      <c r="DZS56" s="115">
        <f t="shared" si="509"/>
        <v>4330.8599999999997</v>
      </c>
      <c r="DZT56" s="115">
        <f t="shared" si="509"/>
        <v>4330.8599999999997</v>
      </c>
      <c r="DZU56" s="115">
        <f t="shared" si="509"/>
        <v>4330.8599999999997</v>
      </c>
      <c r="DZV56" s="95">
        <f t="shared" si="510"/>
        <v>51970.32</v>
      </c>
      <c r="DZW56" s="106" t="s">
        <v>845</v>
      </c>
      <c r="DZX56" s="105">
        <v>51970.319999999992</v>
      </c>
      <c r="DZY56" s="90">
        <f t="shared" si="511"/>
        <v>4330.8599999999997</v>
      </c>
      <c r="DZZ56" s="115">
        <f t="shared" ref="DZZ56" si="3088">DZY56</f>
        <v>4330.8599999999997</v>
      </c>
      <c r="EAA56" s="115">
        <f t="shared" si="512"/>
        <v>4330.8599999999997</v>
      </c>
      <c r="EAB56" s="115">
        <f t="shared" si="512"/>
        <v>4330.8599999999997</v>
      </c>
      <c r="EAC56" s="115">
        <f t="shared" si="512"/>
        <v>4330.8599999999997</v>
      </c>
      <c r="EAD56" s="115">
        <f t="shared" si="512"/>
        <v>4330.8599999999997</v>
      </c>
      <c r="EAE56" s="115">
        <f t="shared" si="512"/>
        <v>4330.8599999999997</v>
      </c>
      <c r="EAF56" s="115">
        <f t="shared" si="512"/>
        <v>4330.8599999999997</v>
      </c>
      <c r="EAG56" s="115">
        <f t="shared" si="512"/>
        <v>4330.8599999999997</v>
      </c>
      <c r="EAH56" s="115">
        <f t="shared" si="512"/>
        <v>4330.8599999999997</v>
      </c>
      <c r="EAI56" s="115">
        <f t="shared" si="512"/>
        <v>4330.8599999999997</v>
      </c>
      <c r="EAJ56" s="115">
        <f t="shared" si="512"/>
        <v>4330.8599999999997</v>
      </c>
      <c r="EAK56" s="115">
        <f t="shared" si="512"/>
        <v>4330.8599999999997</v>
      </c>
      <c r="EAL56" s="95">
        <f t="shared" si="513"/>
        <v>51970.32</v>
      </c>
      <c r="EAM56" s="106" t="s">
        <v>845</v>
      </c>
      <c r="EAN56" s="105">
        <v>51970.319999999992</v>
      </c>
      <c r="EAO56" s="90">
        <f t="shared" si="514"/>
        <v>4330.8599999999997</v>
      </c>
      <c r="EAP56" s="115">
        <f t="shared" ref="EAP56" si="3089">EAO56</f>
        <v>4330.8599999999997</v>
      </c>
      <c r="EAQ56" s="115">
        <f t="shared" si="515"/>
        <v>4330.8599999999997</v>
      </c>
      <c r="EAR56" s="115">
        <f t="shared" si="515"/>
        <v>4330.8599999999997</v>
      </c>
      <c r="EAS56" s="115">
        <f t="shared" si="515"/>
        <v>4330.8599999999997</v>
      </c>
      <c r="EAT56" s="115">
        <f t="shared" si="515"/>
        <v>4330.8599999999997</v>
      </c>
      <c r="EAU56" s="115">
        <f t="shared" si="515"/>
        <v>4330.8599999999997</v>
      </c>
      <c r="EAV56" s="115">
        <f t="shared" si="515"/>
        <v>4330.8599999999997</v>
      </c>
      <c r="EAW56" s="115">
        <f t="shared" si="515"/>
        <v>4330.8599999999997</v>
      </c>
      <c r="EAX56" s="115">
        <f t="shared" si="515"/>
        <v>4330.8599999999997</v>
      </c>
      <c r="EAY56" s="115">
        <f t="shared" si="515"/>
        <v>4330.8599999999997</v>
      </c>
      <c r="EAZ56" s="115">
        <f t="shared" si="515"/>
        <v>4330.8599999999997</v>
      </c>
      <c r="EBA56" s="115">
        <f t="shared" si="515"/>
        <v>4330.8599999999997</v>
      </c>
      <c r="EBB56" s="95">
        <f t="shared" si="516"/>
        <v>51970.32</v>
      </c>
      <c r="EBC56" s="106" t="s">
        <v>845</v>
      </c>
      <c r="EBD56" s="105">
        <v>51970.319999999992</v>
      </c>
      <c r="EBE56" s="90">
        <f t="shared" si="517"/>
        <v>4330.8599999999997</v>
      </c>
      <c r="EBF56" s="115">
        <f t="shared" ref="EBF56" si="3090">EBE56</f>
        <v>4330.8599999999997</v>
      </c>
      <c r="EBG56" s="115">
        <f t="shared" si="518"/>
        <v>4330.8599999999997</v>
      </c>
      <c r="EBH56" s="115">
        <f t="shared" si="518"/>
        <v>4330.8599999999997</v>
      </c>
      <c r="EBI56" s="115">
        <f t="shared" si="518"/>
        <v>4330.8599999999997</v>
      </c>
      <c r="EBJ56" s="115">
        <f t="shared" si="518"/>
        <v>4330.8599999999997</v>
      </c>
      <c r="EBK56" s="115">
        <f t="shared" si="518"/>
        <v>4330.8599999999997</v>
      </c>
      <c r="EBL56" s="115">
        <f t="shared" si="518"/>
        <v>4330.8599999999997</v>
      </c>
      <c r="EBM56" s="115">
        <f t="shared" si="518"/>
        <v>4330.8599999999997</v>
      </c>
      <c r="EBN56" s="115">
        <f t="shared" si="518"/>
        <v>4330.8599999999997</v>
      </c>
      <c r="EBO56" s="115">
        <f t="shared" si="518"/>
        <v>4330.8599999999997</v>
      </c>
      <c r="EBP56" s="115">
        <f t="shared" si="518"/>
        <v>4330.8599999999997</v>
      </c>
      <c r="EBQ56" s="115">
        <f t="shared" si="518"/>
        <v>4330.8599999999997</v>
      </c>
      <c r="EBR56" s="95">
        <f t="shared" si="519"/>
        <v>51970.32</v>
      </c>
      <c r="EBS56" s="106" t="s">
        <v>845</v>
      </c>
      <c r="EBT56" s="105">
        <v>51970.319999999992</v>
      </c>
      <c r="EBU56" s="90">
        <f t="shared" si="520"/>
        <v>4330.8599999999997</v>
      </c>
      <c r="EBV56" s="115">
        <f t="shared" ref="EBV56" si="3091">EBU56</f>
        <v>4330.8599999999997</v>
      </c>
      <c r="EBW56" s="115">
        <f t="shared" si="521"/>
        <v>4330.8599999999997</v>
      </c>
      <c r="EBX56" s="115">
        <f t="shared" si="521"/>
        <v>4330.8599999999997</v>
      </c>
      <c r="EBY56" s="115">
        <f t="shared" si="521"/>
        <v>4330.8599999999997</v>
      </c>
      <c r="EBZ56" s="115">
        <f t="shared" si="521"/>
        <v>4330.8599999999997</v>
      </c>
      <c r="ECA56" s="115">
        <f t="shared" si="521"/>
        <v>4330.8599999999997</v>
      </c>
      <c r="ECB56" s="115">
        <f t="shared" si="521"/>
        <v>4330.8599999999997</v>
      </c>
      <c r="ECC56" s="115">
        <f t="shared" si="521"/>
        <v>4330.8599999999997</v>
      </c>
      <c r="ECD56" s="115">
        <f t="shared" si="521"/>
        <v>4330.8599999999997</v>
      </c>
      <c r="ECE56" s="115">
        <f t="shared" si="521"/>
        <v>4330.8599999999997</v>
      </c>
      <c r="ECF56" s="115">
        <f t="shared" si="521"/>
        <v>4330.8599999999997</v>
      </c>
      <c r="ECG56" s="115">
        <f t="shared" si="521"/>
        <v>4330.8599999999997</v>
      </c>
      <c r="ECH56" s="95">
        <f t="shared" si="522"/>
        <v>51970.32</v>
      </c>
      <c r="ECI56" s="106" t="s">
        <v>845</v>
      </c>
      <c r="ECJ56" s="105">
        <v>51970.319999999992</v>
      </c>
      <c r="ECK56" s="90">
        <f t="shared" si="523"/>
        <v>4330.8599999999997</v>
      </c>
      <c r="ECL56" s="115">
        <f t="shared" ref="ECL56" si="3092">ECK56</f>
        <v>4330.8599999999997</v>
      </c>
      <c r="ECM56" s="115">
        <f t="shared" si="524"/>
        <v>4330.8599999999997</v>
      </c>
      <c r="ECN56" s="115">
        <f t="shared" si="524"/>
        <v>4330.8599999999997</v>
      </c>
      <c r="ECO56" s="115">
        <f t="shared" si="524"/>
        <v>4330.8599999999997</v>
      </c>
      <c r="ECP56" s="115">
        <f t="shared" si="524"/>
        <v>4330.8599999999997</v>
      </c>
      <c r="ECQ56" s="115">
        <f t="shared" si="524"/>
        <v>4330.8599999999997</v>
      </c>
      <c r="ECR56" s="115">
        <f t="shared" si="524"/>
        <v>4330.8599999999997</v>
      </c>
      <c r="ECS56" s="115">
        <f t="shared" si="524"/>
        <v>4330.8599999999997</v>
      </c>
      <c r="ECT56" s="115">
        <f t="shared" si="524"/>
        <v>4330.8599999999997</v>
      </c>
      <c r="ECU56" s="115">
        <f t="shared" si="524"/>
        <v>4330.8599999999997</v>
      </c>
      <c r="ECV56" s="115">
        <f t="shared" si="524"/>
        <v>4330.8599999999997</v>
      </c>
      <c r="ECW56" s="115">
        <f t="shared" si="524"/>
        <v>4330.8599999999997</v>
      </c>
      <c r="ECX56" s="95">
        <f t="shared" si="525"/>
        <v>51970.32</v>
      </c>
      <c r="ECY56" s="106" t="s">
        <v>845</v>
      </c>
      <c r="ECZ56" s="105">
        <v>51970.319999999992</v>
      </c>
      <c r="EDA56" s="90">
        <f t="shared" si="526"/>
        <v>4330.8599999999997</v>
      </c>
      <c r="EDB56" s="115">
        <f t="shared" ref="EDB56" si="3093">EDA56</f>
        <v>4330.8599999999997</v>
      </c>
      <c r="EDC56" s="115">
        <f t="shared" si="527"/>
        <v>4330.8599999999997</v>
      </c>
      <c r="EDD56" s="115">
        <f t="shared" si="527"/>
        <v>4330.8599999999997</v>
      </c>
      <c r="EDE56" s="115">
        <f t="shared" si="527"/>
        <v>4330.8599999999997</v>
      </c>
      <c r="EDF56" s="115">
        <f t="shared" si="527"/>
        <v>4330.8599999999997</v>
      </c>
      <c r="EDG56" s="115">
        <f t="shared" si="527"/>
        <v>4330.8599999999997</v>
      </c>
      <c r="EDH56" s="115">
        <f t="shared" si="527"/>
        <v>4330.8599999999997</v>
      </c>
      <c r="EDI56" s="115">
        <f t="shared" si="527"/>
        <v>4330.8599999999997</v>
      </c>
      <c r="EDJ56" s="115">
        <f t="shared" si="527"/>
        <v>4330.8599999999997</v>
      </c>
      <c r="EDK56" s="115">
        <f t="shared" si="527"/>
        <v>4330.8599999999997</v>
      </c>
      <c r="EDL56" s="115">
        <f t="shared" si="527"/>
        <v>4330.8599999999997</v>
      </c>
      <c r="EDM56" s="115">
        <f t="shared" si="527"/>
        <v>4330.8599999999997</v>
      </c>
      <c r="EDN56" s="95">
        <f t="shared" si="528"/>
        <v>51970.32</v>
      </c>
      <c r="EDO56" s="106" t="s">
        <v>845</v>
      </c>
      <c r="EDP56" s="105">
        <v>51970.319999999992</v>
      </c>
      <c r="EDQ56" s="90">
        <f t="shared" si="529"/>
        <v>4330.8599999999997</v>
      </c>
      <c r="EDR56" s="115">
        <f t="shared" ref="EDR56" si="3094">EDQ56</f>
        <v>4330.8599999999997</v>
      </c>
      <c r="EDS56" s="115">
        <f t="shared" si="530"/>
        <v>4330.8599999999997</v>
      </c>
      <c r="EDT56" s="115">
        <f t="shared" si="530"/>
        <v>4330.8599999999997</v>
      </c>
      <c r="EDU56" s="115">
        <f t="shared" si="530"/>
        <v>4330.8599999999997</v>
      </c>
      <c r="EDV56" s="115">
        <f t="shared" si="530"/>
        <v>4330.8599999999997</v>
      </c>
      <c r="EDW56" s="115">
        <f t="shared" si="530"/>
        <v>4330.8599999999997</v>
      </c>
      <c r="EDX56" s="115">
        <f t="shared" si="530"/>
        <v>4330.8599999999997</v>
      </c>
      <c r="EDY56" s="115">
        <f t="shared" si="530"/>
        <v>4330.8599999999997</v>
      </c>
      <c r="EDZ56" s="115">
        <f t="shared" si="530"/>
        <v>4330.8599999999997</v>
      </c>
      <c r="EEA56" s="115">
        <f t="shared" si="530"/>
        <v>4330.8599999999997</v>
      </c>
      <c r="EEB56" s="115">
        <f t="shared" si="530"/>
        <v>4330.8599999999997</v>
      </c>
      <c r="EEC56" s="115">
        <f t="shared" si="530"/>
        <v>4330.8599999999997</v>
      </c>
      <c r="EED56" s="95">
        <f t="shared" si="531"/>
        <v>51970.32</v>
      </c>
      <c r="EEE56" s="106" t="s">
        <v>845</v>
      </c>
      <c r="EEF56" s="105">
        <v>51970.319999999992</v>
      </c>
      <c r="EEG56" s="90">
        <f t="shared" si="532"/>
        <v>4330.8599999999997</v>
      </c>
      <c r="EEH56" s="115">
        <f t="shared" ref="EEH56" si="3095">EEG56</f>
        <v>4330.8599999999997</v>
      </c>
      <c r="EEI56" s="115">
        <f t="shared" si="533"/>
        <v>4330.8599999999997</v>
      </c>
      <c r="EEJ56" s="115">
        <f t="shared" si="533"/>
        <v>4330.8599999999997</v>
      </c>
      <c r="EEK56" s="115">
        <f t="shared" si="533"/>
        <v>4330.8599999999997</v>
      </c>
      <c r="EEL56" s="115">
        <f t="shared" si="533"/>
        <v>4330.8599999999997</v>
      </c>
      <c r="EEM56" s="115">
        <f t="shared" si="533"/>
        <v>4330.8599999999997</v>
      </c>
      <c r="EEN56" s="115">
        <f t="shared" si="533"/>
        <v>4330.8599999999997</v>
      </c>
      <c r="EEO56" s="115">
        <f t="shared" si="533"/>
        <v>4330.8599999999997</v>
      </c>
      <c r="EEP56" s="115">
        <f t="shared" si="533"/>
        <v>4330.8599999999997</v>
      </c>
      <c r="EEQ56" s="115">
        <f t="shared" si="533"/>
        <v>4330.8599999999997</v>
      </c>
      <c r="EER56" s="115">
        <f t="shared" si="533"/>
        <v>4330.8599999999997</v>
      </c>
      <c r="EES56" s="115">
        <f t="shared" si="533"/>
        <v>4330.8599999999997</v>
      </c>
      <c r="EET56" s="95">
        <f t="shared" si="534"/>
        <v>51970.32</v>
      </c>
      <c r="EEU56" s="106" t="s">
        <v>845</v>
      </c>
      <c r="EEV56" s="105">
        <v>51970.319999999992</v>
      </c>
      <c r="EEW56" s="90">
        <f t="shared" si="535"/>
        <v>4330.8599999999997</v>
      </c>
      <c r="EEX56" s="115">
        <f t="shared" ref="EEX56" si="3096">EEW56</f>
        <v>4330.8599999999997</v>
      </c>
      <c r="EEY56" s="115">
        <f t="shared" si="536"/>
        <v>4330.8599999999997</v>
      </c>
      <c r="EEZ56" s="115">
        <f t="shared" si="536"/>
        <v>4330.8599999999997</v>
      </c>
      <c r="EFA56" s="115">
        <f t="shared" si="536"/>
        <v>4330.8599999999997</v>
      </c>
      <c r="EFB56" s="115">
        <f t="shared" si="536"/>
        <v>4330.8599999999997</v>
      </c>
      <c r="EFC56" s="115">
        <f t="shared" si="536"/>
        <v>4330.8599999999997</v>
      </c>
      <c r="EFD56" s="115">
        <f t="shared" si="536"/>
        <v>4330.8599999999997</v>
      </c>
      <c r="EFE56" s="115">
        <f t="shared" si="536"/>
        <v>4330.8599999999997</v>
      </c>
      <c r="EFF56" s="115">
        <f t="shared" si="536"/>
        <v>4330.8599999999997</v>
      </c>
      <c r="EFG56" s="115">
        <f t="shared" si="536"/>
        <v>4330.8599999999997</v>
      </c>
      <c r="EFH56" s="115">
        <f t="shared" si="536"/>
        <v>4330.8599999999997</v>
      </c>
      <c r="EFI56" s="115">
        <f t="shared" si="536"/>
        <v>4330.8599999999997</v>
      </c>
      <c r="EFJ56" s="95">
        <f t="shared" si="537"/>
        <v>51970.32</v>
      </c>
      <c r="EFK56" s="106" t="s">
        <v>845</v>
      </c>
      <c r="EFL56" s="105">
        <v>51970.319999999992</v>
      </c>
      <c r="EFM56" s="90">
        <f t="shared" si="538"/>
        <v>4330.8599999999997</v>
      </c>
      <c r="EFN56" s="115">
        <f t="shared" ref="EFN56" si="3097">EFM56</f>
        <v>4330.8599999999997</v>
      </c>
      <c r="EFO56" s="115">
        <f t="shared" si="539"/>
        <v>4330.8599999999997</v>
      </c>
      <c r="EFP56" s="115">
        <f t="shared" si="539"/>
        <v>4330.8599999999997</v>
      </c>
      <c r="EFQ56" s="115">
        <f t="shared" si="539"/>
        <v>4330.8599999999997</v>
      </c>
      <c r="EFR56" s="115">
        <f t="shared" si="539"/>
        <v>4330.8599999999997</v>
      </c>
      <c r="EFS56" s="115">
        <f t="shared" si="539"/>
        <v>4330.8599999999997</v>
      </c>
      <c r="EFT56" s="115">
        <f t="shared" si="539"/>
        <v>4330.8599999999997</v>
      </c>
      <c r="EFU56" s="115">
        <f t="shared" si="539"/>
        <v>4330.8599999999997</v>
      </c>
      <c r="EFV56" s="115">
        <f t="shared" si="539"/>
        <v>4330.8599999999997</v>
      </c>
      <c r="EFW56" s="115">
        <f t="shared" si="539"/>
        <v>4330.8599999999997</v>
      </c>
      <c r="EFX56" s="115">
        <f t="shared" si="539"/>
        <v>4330.8599999999997</v>
      </c>
      <c r="EFY56" s="115">
        <f t="shared" si="539"/>
        <v>4330.8599999999997</v>
      </c>
      <c r="EFZ56" s="95">
        <f t="shared" si="540"/>
        <v>51970.32</v>
      </c>
      <c r="EGA56" s="106" t="s">
        <v>845</v>
      </c>
      <c r="EGB56" s="105">
        <v>51970.319999999992</v>
      </c>
      <c r="EGC56" s="90">
        <f t="shared" si="541"/>
        <v>4330.8599999999997</v>
      </c>
      <c r="EGD56" s="115">
        <f t="shared" ref="EGD56" si="3098">EGC56</f>
        <v>4330.8599999999997</v>
      </c>
      <c r="EGE56" s="115">
        <f t="shared" si="542"/>
        <v>4330.8599999999997</v>
      </c>
      <c r="EGF56" s="115">
        <f t="shared" si="542"/>
        <v>4330.8599999999997</v>
      </c>
      <c r="EGG56" s="115">
        <f t="shared" si="542"/>
        <v>4330.8599999999997</v>
      </c>
      <c r="EGH56" s="115">
        <f t="shared" si="542"/>
        <v>4330.8599999999997</v>
      </c>
      <c r="EGI56" s="115">
        <f t="shared" si="542"/>
        <v>4330.8599999999997</v>
      </c>
      <c r="EGJ56" s="115">
        <f t="shared" si="542"/>
        <v>4330.8599999999997</v>
      </c>
      <c r="EGK56" s="115">
        <f t="shared" si="542"/>
        <v>4330.8599999999997</v>
      </c>
      <c r="EGL56" s="115">
        <f t="shared" si="542"/>
        <v>4330.8599999999997</v>
      </c>
      <c r="EGM56" s="115">
        <f t="shared" si="542"/>
        <v>4330.8599999999997</v>
      </c>
      <c r="EGN56" s="115">
        <f t="shared" si="542"/>
        <v>4330.8599999999997</v>
      </c>
      <c r="EGO56" s="115">
        <f t="shared" si="542"/>
        <v>4330.8599999999997</v>
      </c>
      <c r="EGP56" s="95">
        <f t="shared" si="543"/>
        <v>51970.32</v>
      </c>
      <c r="EGQ56" s="106" t="s">
        <v>845</v>
      </c>
      <c r="EGR56" s="105">
        <v>51970.319999999992</v>
      </c>
      <c r="EGS56" s="90">
        <f t="shared" si="544"/>
        <v>4330.8599999999997</v>
      </c>
      <c r="EGT56" s="115">
        <f t="shared" ref="EGT56" si="3099">EGS56</f>
        <v>4330.8599999999997</v>
      </c>
      <c r="EGU56" s="115">
        <f t="shared" si="545"/>
        <v>4330.8599999999997</v>
      </c>
      <c r="EGV56" s="115">
        <f t="shared" si="545"/>
        <v>4330.8599999999997</v>
      </c>
      <c r="EGW56" s="115">
        <f t="shared" si="545"/>
        <v>4330.8599999999997</v>
      </c>
      <c r="EGX56" s="115">
        <f t="shared" si="545"/>
        <v>4330.8599999999997</v>
      </c>
      <c r="EGY56" s="115">
        <f t="shared" si="545"/>
        <v>4330.8599999999997</v>
      </c>
      <c r="EGZ56" s="115">
        <f t="shared" si="545"/>
        <v>4330.8599999999997</v>
      </c>
      <c r="EHA56" s="115">
        <f t="shared" si="545"/>
        <v>4330.8599999999997</v>
      </c>
      <c r="EHB56" s="115">
        <f t="shared" si="545"/>
        <v>4330.8599999999997</v>
      </c>
      <c r="EHC56" s="115">
        <f t="shared" si="545"/>
        <v>4330.8599999999997</v>
      </c>
      <c r="EHD56" s="115">
        <f t="shared" si="545"/>
        <v>4330.8599999999997</v>
      </c>
      <c r="EHE56" s="115">
        <f t="shared" si="545"/>
        <v>4330.8599999999997</v>
      </c>
      <c r="EHF56" s="95">
        <f t="shared" si="546"/>
        <v>51970.32</v>
      </c>
      <c r="EHG56" s="106" t="s">
        <v>845</v>
      </c>
      <c r="EHH56" s="105">
        <v>51970.319999999992</v>
      </c>
      <c r="EHI56" s="90">
        <f t="shared" si="547"/>
        <v>4330.8599999999997</v>
      </c>
      <c r="EHJ56" s="115">
        <f t="shared" ref="EHJ56" si="3100">EHI56</f>
        <v>4330.8599999999997</v>
      </c>
      <c r="EHK56" s="115">
        <f t="shared" si="548"/>
        <v>4330.8599999999997</v>
      </c>
      <c r="EHL56" s="115">
        <f t="shared" si="548"/>
        <v>4330.8599999999997</v>
      </c>
      <c r="EHM56" s="115">
        <f t="shared" si="548"/>
        <v>4330.8599999999997</v>
      </c>
      <c r="EHN56" s="115">
        <f t="shared" si="548"/>
        <v>4330.8599999999997</v>
      </c>
      <c r="EHO56" s="115">
        <f t="shared" si="548"/>
        <v>4330.8599999999997</v>
      </c>
      <c r="EHP56" s="115">
        <f t="shared" si="548"/>
        <v>4330.8599999999997</v>
      </c>
      <c r="EHQ56" s="115">
        <f t="shared" si="548"/>
        <v>4330.8599999999997</v>
      </c>
      <c r="EHR56" s="115">
        <f t="shared" si="548"/>
        <v>4330.8599999999997</v>
      </c>
      <c r="EHS56" s="115">
        <f t="shared" si="548"/>
        <v>4330.8599999999997</v>
      </c>
      <c r="EHT56" s="115">
        <f t="shared" si="548"/>
        <v>4330.8599999999997</v>
      </c>
      <c r="EHU56" s="115">
        <f t="shared" si="548"/>
        <v>4330.8599999999997</v>
      </c>
      <c r="EHV56" s="95">
        <f t="shared" si="549"/>
        <v>51970.32</v>
      </c>
      <c r="EHW56" s="106" t="s">
        <v>845</v>
      </c>
      <c r="EHX56" s="105">
        <v>51970.319999999992</v>
      </c>
      <c r="EHY56" s="90">
        <f t="shared" si="550"/>
        <v>4330.8599999999997</v>
      </c>
      <c r="EHZ56" s="115">
        <f t="shared" ref="EHZ56" si="3101">EHY56</f>
        <v>4330.8599999999997</v>
      </c>
      <c r="EIA56" s="115">
        <f t="shared" si="551"/>
        <v>4330.8599999999997</v>
      </c>
      <c r="EIB56" s="115">
        <f t="shared" si="551"/>
        <v>4330.8599999999997</v>
      </c>
      <c r="EIC56" s="115">
        <f t="shared" si="551"/>
        <v>4330.8599999999997</v>
      </c>
      <c r="EID56" s="115">
        <f t="shared" si="551"/>
        <v>4330.8599999999997</v>
      </c>
      <c r="EIE56" s="115">
        <f t="shared" si="551"/>
        <v>4330.8599999999997</v>
      </c>
      <c r="EIF56" s="115">
        <f t="shared" si="551"/>
        <v>4330.8599999999997</v>
      </c>
      <c r="EIG56" s="115">
        <f t="shared" si="551"/>
        <v>4330.8599999999997</v>
      </c>
      <c r="EIH56" s="115">
        <f t="shared" si="551"/>
        <v>4330.8599999999997</v>
      </c>
      <c r="EII56" s="115">
        <f t="shared" si="551"/>
        <v>4330.8599999999997</v>
      </c>
      <c r="EIJ56" s="115">
        <f t="shared" si="551"/>
        <v>4330.8599999999997</v>
      </c>
      <c r="EIK56" s="115">
        <f t="shared" si="551"/>
        <v>4330.8599999999997</v>
      </c>
      <c r="EIL56" s="95">
        <f t="shared" si="552"/>
        <v>51970.32</v>
      </c>
      <c r="EIM56" s="106" t="s">
        <v>845</v>
      </c>
      <c r="EIN56" s="105">
        <v>51970.319999999992</v>
      </c>
      <c r="EIO56" s="90">
        <f t="shared" si="553"/>
        <v>4330.8599999999997</v>
      </c>
      <c r="EIP56" s="115">
        <f t="shared" ref="EIP56" si="3102">EIO56</f>
        <v>4330.8599999999997</v>
      </c>
      <c r="EIQ56" s="115">
        <f t="shared" si="554"/>
        <v>4330.8599999999997</v>
      </c>
      <c r="EIR56" s="115">
        <f t="shared" si="554"/>
        <v>4330.8599999999997</v>
      </c>
      <c r="EIS56" s="115">
        <f t="shared" si="554"/>
        <v>4330.8599999999997</v>
      </c>
      <c r="EIT56" s="115">
        <f t="shared" si="554"/>
        <v>4330.8599999999997</v>
      </c>
      <c r="EIU56" s="115">
        <f t="shared" si="554"/>
        <v>4330.8599999999997</v>
      </c>
      <c r="EIV56" s="115">
        <f t="shared" si="554"/>
        <v>4330.8599999999997</v>
      </c>
      <c r="EIW56" s="115">
        <f t="shared" si="554"/>
        <v>4330.8599999999997</v>
      </c>
      <c r="EIX56" s="115">
        <f t="shared" si="554"/>
        <v>4330.8599999999997</v>
      </c>
      <c r="EIY56" s="115">
        <f t="shared" si="554"/>
        <v>4330.8599999999997</v>
      </c>
      <c r="EIZ56" s="115">
        <f t="shared" si="554"/>
        <v>4330.8599999999997</v>
      </c>
      <c r="EJA56" s="115">
        <f t="shared" si="554"/>
        <v>4330.8599999999997</v>
      </c>
      <c r="EJB56" s="95">
        <f t="shared" si="555"/>
        <v>51970.32</v>
      </c>
      <c r="EJC56" s="106" t="s">
        <v>845</v>
      </c>
      <c r="EJD56" s="105">
        <v>51970.319999999992</v>
      </c>
      <c r="EJE56" s="90">
        <f t="shared" si="556"/>
        <v>4330.8599999999997</v>
      </c>
      <c r="EJF56" s="115">
        <f t="shared" ref="EJF56" si="3103">EJE56</f>
        <v>4330.8599999999997</v>
      </c>
      <c r="EJG56" s="115">
        <f t="shared" si="557"/>
        <v>4330.8599999999997</v>
      </c>
      <c r="EJH56" s="115">
        <f t="shared" si="557"/>
        <v>4330.8599999999997</v>
      </c>
      <c r="EJI56" s="115">
        <f t="shared" si="557"/>
        <v>4330.8599999999997</v>
      </c>
      <c r="EJJ56" s="115">
        <f t="shared" si="557"/>
        <v>4330.8599999999997</v>
      </c>
      <c r="EJK56" s="115">
        <f t="shared" si="557"/>
        <v>4330.8599999999997</v>
      </c>
      <c r="EJL56" s="115">
        <f t="shared" si="557"/>
        <v>4330.8599999999997</v>
      </c>
      <c r="EJM56" s="115">
        <f t="shared" si="557"/>
        <v>4330.8599999999997</v>
      </c>
      <c r="EJN56" s="115">
        <f t="shared" si="557"/>
        <v>4330.8599999999997</v>
      </c>
      <c r="EJO56" s="115">
        <f t="shared" si="557"/>
        <v>4330.8599999999997</v>
      </c>
      <c r="EJP56" s="115">
        <f t="shared" si="557"/>
        <v>4330.8599999999997</v>
      </c>
      <c r="EJQ56" s="115">
        <f t="shared" si="557"/>
        <v>4330.8599999999997</v>
      </c>
      <c r="EJR56" s="95">
        <f t="shared" si="558"/>
        <v>51970.32</v>
      </c>
      <c r="EJS56" s="106" t="s">
        <v>845</v>
      </c>
      <c r="EJT56" s="105">
        <v>51970.319999999992</v>
      </c>
      <c r="EJU56" s="90">
        <f t="shared" si="559"/>
        <v>4330.8599999999997</v>
      </c>
      <c r="EJV56" s="115">
        <f t="shared" ref="EJV56" si="3104">EJU56</f>
        <v>4330.8599999999997</v>
      </c>
      <c r="EJW56" s="115">
        <f t="shared" si="560"/>
        <v>4330.8599999999997</v>
      </c>
      <c r="EJX56" s="115">
        <f t="shared" si="560"/>
        <v>4330.8599999999997</v>
      </c>
      <c r="EJY56" s="115">
        <f t="shared" si="560"/>
        <v>4330.8599999999997</v>
      </c>
      <c r="EJZ56" s="115">
        <f t="shared" si="560"/>
        <v>4330.8599999999997</v>
      </c>
      <c r="EKA56" s="115">
        <f t="shared" si="560"/>
        <v>4330.8599999999997</v>
      </c>
      <c r="EKB56" s="115">
        <f t="shared" si="560"/>
        <v>4330.8599999999997</v>
      </c>
      <c r="EKC56" s="115">
        <f t="shared" si="560"/>
        <v>4330.8599999999997</v>
      </c>
      <c r="EKD56" s="115">
        <f t="shared" si="560"/>
        <v>4330.8599999999997</v>
      </c>
      <c r="EKE56" s="115">
        <f t="shared" si="560"/>
        <v>4330.8599999999997</v>
      </c>
      <c r="EKF56" s="115">
        <f t="shared" si="560"/>
        <v>4330.8599999999997</v>
      </c>
      <c r="EKG56" s="115">
        <f t="shared" si="560"/>
        <v>4330.8599999999997</v>
      </c>
      <c r="EKH56" s="95">
        <f t="shared" si="561"/>
        <v>51970.32</v>
      </c>
      <c r="EKI56" s="106" t="s">
        <v>845</v>
      </c>
      <c r="EKJ56" s="105">
        <v>51970.319999999992</v>
      </c>
      <c r="EKK56" s="90">
        <f t="shared" si="562"/>
        <v>4330.8599999999997</v>
      </c>
      <c r="EKL56" s="115">
        <f t="shared" ref="EKL56" si="3105">EKK56</f>
        <v>4330.8599999999997</v>
      </c>
      <c r="EKM56" s="115">
        <f t="shared" si="563"/>
        <v>4330.8599999999997</v>
      </c>
      <c r="EKN56" s="115">
        <f t="shared" si="563"/>
        <v>4330.8599999999997</v>
      </c>
      <c r="EKO56" s="115">
        <f t="shared" si="563"/>
        <v>4330.8599999999997</v>
      </c>
      <c r="EKP56" s="115">
        <f t="shared" si="563"/>
        <v>4330.8599999999997</v>
      </c>
      <c r="EKQ56" s="115">
        <f t="shared" si="563"/>
        <v>4330.8599999999997</v>
      </c>
      <c r="EKR56" s="115">
        <f t="shared" si="563"/>
        <v>4330.8599999999997</v>
      </c>
      <c r="EKS56" s="115">
        <f t="shared" si="563"/>
        <v>4330.8599999999997</v>
      </c>
      <c r="EKT56" s="115">
        <f t="shared" si="563"/>
        <v>4330.8599999999997</v>
      </c>
      <c r="EKU56" s="115">
        <f t="shared" si="563"/>
        <v>4330.8599999999997</v>
      </c>
      <c r="EKV56" s="115">
        <f t="shared" si="563"/>
        <v>4330.8599999999997</v>
      </c>
      <c r="EKW56" s="115">
        <f t="shared" si="563"/>
        <v>4330.8599999999997</v>
      </c>
      <c r="EKX56" s="95">
        <f t="shared" si="564"/>
        <v>51970.32</v>
      </c>
      <c r="EKY56" s="106" t="s">
        <v>845</v>
      </c>
      <c r="EKZ56" s="105">
        <v>51970.319999999992</v>
      </c>
      <c r="ELA56" s="90">
        <f t="shared" si="565"/>
        <v>4330.8599999999997</v>
      </c>
      <c r="ELB56" s="115">
        <f t="shared" ref="ELB56" si="3106">ELA56</f>
        <v>4330.8599999999997</v>
      </c>
      <c r="ELC56" s="115">
        <f t="shared" si="566"/>
        <v>4330.8599999999997</v>
      </c>
      <c r="ELD56" s="115">
        <f t="shared" si="566"/>
        <v>4330.8599999999997</v>
      </c>
      <c r="ELE56" s="115">
        <f t="shared" si="566"/>
        <v>4330.8599999999997</v>
      </c>
      <c r="ELF56" s="115">
        <f t="shared" si="566"/>
        <v>4330.8599999999997</v>
      </c>
      <c r="ELG56" s="115">
        <f t="shared" si="566"/>
        <v>4330.8599999999997</v>
      </c>
      <c r="ELH56" s="115">
        <f t="shared" si="566"/>
        <v>4330.8599999999997</v>
      </c>
      <c r="ELI56" s="115">
        <f t="shared" si="566"/>
        <v>4330.8599999999997</v>
      </c>
      <c r="ELJ56" s="115">
        <f t="shared" si="566"/>
        <v>4330.8599999999997</v>
      </c>
      <c r="ELK56" s="115">
        <f t="shared" si="566"/>
        <v>4330.8599999999997</v>
      </c>
      <c r="ELL56" s="115">
        <f t="shared" si="566"/>
        <v>4330.8599999999997</v>
      </c>
      <c r="ELM56" s="115">
        <f t="shared" si="566"/>
        <v>4330.8599999999997</v>
      </c>
      <c r="ELN56" s="95">
        <f t="shared" si="567"/>
        <v>51970.32</v>
      </c>
      <c r="ELO56" s="106" t="s">
        <v>845</v>
      </c>
      <c r="ELP56" s="105">
        <v>51970.319999999992</v>
      </c>
      <c r="ELQ56" s="90">
        <f t="shared" si="568"/>
        <v>4330.8599999999997</v>
      </c>
      <c r="ELR56" s="115">
        <f t="shared" ref="ELR56" si="3107">ELQ56</f>
        <v>4330.8599999999997</v>
      </c>
      <c r="ELS56" s="115">
        <f t="shared" si="569"/>
        <v>4330.8599999999997</v>
      </c>
      <c r="ELT56" s="115">
        <f t="shared" si="569"/>
        <v>4330.8599999999997</v>
      </c>
      <c r="ELU56" s="115">
        <f t="shared" si="569"/>
        <v>4330.8599999999997</v>
      </c>
      <c r="ELV56" s="115">
        <f t="shared" si="569"/>
        <v>4330.8599999999997</v>
      </c>
      <c r="ELW56" s="115">
        <f t="shared" si="569"/>
        <v>4330.8599999999997</v>
      </c>
      <c r="ELX56" s="115">
        <f t="shared" si="569"/>
        <v>4330.8599999999997</v>
      </c>
      <c r="ELY56" s="115">
        <f t="shared" si="569"/>
        <v>4330.8599999999997</v>
      </c>
      <c r="ELZ56" s="115">
        <f t="shared" si="569"/>
        <v>4330.8599999999997</v>
      </c>
      <c r="EMA56" s="115">
        <f t="shared" si="569"/>
        <v>4330.8599999999997</v>
      </c>
      <c r="EMB56" s="115">
        <f t="shared" si="569"/>
        <v>4330.8599999999997</v>
      </c>
      <c r="EMC56" s="115">
        <f t="shared" si="569"/>
        <v>4330.8599999999997</v>
      </c>
      <c r="EMD56" s="95">
        <f t="shared" si="570"/>
        <v>51970.32</v>
      </c>
      <c r="EME56" s="106" t="s">
        <v>845</v>
      </c>
      <c r="EMF56" s="105">
        <v>51970.319999999992</v>
      </c>
      <c r="EMG56" s="90">
        <f t="shared" si="571"/>
        <v>4330.8599999999997</v>
      </c>
      <c r="EMH56" s="115">
        <f t="shared" ref="EMH56" si="3108">EMG56</f>
        <v>4330.8599999999997</v>
      </c>
      <c r="EMI56" s="115">
        <f t="shared" si="572"/>
        <v>4330.8599999999997</v>
      </c>
      <c r="EMJ56" s="115">
        <f t="shared" si="572"/>
        <v>4330.8599999999997</v>
      </c>
      <c r="EMK56" s="115">
        <f t="shared" si="572"/>
        <v>4330.8599999999997</v>
      </c>
      <c r="EML56" s="115">
        <f t="shared" si="572"/>
        <v>4330.8599999999997</v>
      </c>
      <c r="EMM56" s="115">
        <f t="shared" si="572"/>
        <v>4330.8599999999997</v>
      </c>
      <c r="EMN56" s="115">
        <f t="shared" si="572"/>
        <v>4330.8599999999997</v>
      </c>
      <c r="EMO56" s="115">
        <f t="shared" si="572"/>
        <v>4330.8599999999997</v>
      </c>
      <c r="EMP56" s="115">
        <f t="shared" si="572"/>
        <v>4330.8599999999997</v>
      </c>
      <c r="EMQ56" s="115">
        <f t="shared" si="572"/>
        <v>4330.8599999999997</v>
      </c>
      <c r="EMR56" s="115">
        <f t="shared" si="572"/>
        <v>4330.8599999999997</v>
      </c>
      <c r="EMS56" s="115">
        <f t="shared" si="572"/>
        <v>4330.8599999999997</v>
      </c>
      <c r="EMT56" s="95">
        <f t="shared" si="573"/>
        <v>51970.32</v>
      </c>
      <c r="EMU56" s="106" t="s">
        <v>845</v>
      </c>
      <c r="EMV56" s="105">
        <v>51970.319999999992</v>
      </c>
      <c r="EMW56" s="90">
        <f t="shared" si="574"/>
        <v>4330.8599999999997</v>
      </c>
      <c r="EMX56" s="115">
        <f t="shared" ref="EMX56" si="3109">EMW56</f>
        <v>4330.8599999999997</v>
      </c>
      <c r="EMY56" s="115">
        <f t="shared" si="575"/>
        <v>4330.8599999999997</v>
      </c>
      <c r="EMZ56" s="115">
        <f t="shared" si="575"/>
        <v>4330.8599999999997</v>
      </c>
      <c r="ENA56" s="115">
        <f t="shared" si="575"/>
        <v>4330.8599999999997</v>
      </c>
      <c r="ENB56" s="115">
        <f t="shared" si="575"/>
        <v>4330.8599999999997</v>
      </c>
      <c r="ENC56" s="115">
        <f t="shared" si="575"/>
        <v>4330.8599999999997</v>
      </c>
      <c r="END56" s="115">
        <f t="shared" si="575"/>
        <v>4330.8599999999997</v>
      </c>
      <c r="ENE56" s="115">
        <f t="shared" si="575"/>
        <v>4330.8599999999997</v>
      </c>
      <c r="ENF56" s="115">
        <f t="shared" si="575"/>
        <v>4330.8599999999997</v>
      </c>
      <c r="ENG56" s="115">
        <f t="shared" si="575"/>
        <v>4330.8599999999997</v>
      </c>
      <c r="ENH56" s="115">
        <f t="shared" si="575"/>
        <v>4330.8599999999997</v>
      </c>
      <c r="ENI56" s="115">
        <f t="shared" si="575"/>
        <v>4330.8599999999997</v>
      </c>
      <c r="ENJ56" s="95">
        <f t="shared" si="576"/>
        <v>51970.32</v>
      </c>
      <c r="ENK56" s="106" t="s">
        <v>845</v>
      </c>
      <c r="ENL56" s="105">
        <v>51970.319999999992</v>
      </c>
      <c r="ENM56" s="90">
        <f t="shared" si="577"/>
        <v>4330.8599999999997</v>
      </c>
      <c r="ENN56" s="115">
        <f t="shared" ref="ENN56" si="3110">ENM56</f>
        <v>4330.8599999999997</v>
      </c>
      <c r="ENO56" s="115">
        <f t="shared" si="578"/>
        <v>4330.8599999999997</v>
      </c>
      <c r="ENP56" s="115">
        <f t="shared" si="578"/>
        <v>4330.8599999999997</v>
      </c>
      <c r="ENQ56" s="115">
        <f t="shared" si="578"/>
        <v>4330.8599999999997</v>
      </c>
      <c r="ENR56" s="115">
        <f t="shared" si="578"/>
        <v>4330.8599999999997</v>
      </c>
      <c r="ENS56" s="115">
        <f t="shared" si="578"/>
        <v>4330.8599999999997</v>
      </c>
      <c r="ENT56" s="115">
        <f t="shared" si="578"/>
        <v>4330.8599999999997</v>
      </c>
      <c r="ENU56" s="115">
        <f t="shared" si="578"/>
        <v>4330.8599999999997</v>
      </c>
      <c r="ENV56" s="115">
        <f t="shared" si="578"/>
        <v>4330.8599999999997</v>
      </c>
      <c r="ENW56" s="115">
        <f t="shared" si="578"/>
        <v>4330.8599999999997</v>
      </c>
      <c r="ENX56" s="115">
        <f t="shared" si="578"/>
        <v>4330.8599999999997</v>
      </c>
      <c r="ENY56" s="115">
        <f t="shared" si="578"/>
        <v>4330.8599999999997</v>
      </c>
      <c r="ENZ56" s="95">
        <f t="shared" si="579"/>
        <v>51970.32</v>
      </c>
      <c r="EOA56" s="106" t="s">
        <v>845</v>
      </c>
      <c r="EOB56" s="105">
        <v>51970.319999999992</v>
      </c>
      <c r="EOC56" s="90">
        <f t="shared" si="580"/>
        <v>4330.8599999999997</v>
      </c>
      <c r="EOD56" s="115">
        <f t="shared" ref="EOD56" si="3111">EOC56</f>
        <v>4330.8599999999997</v>
      </c>
      <c r="EOE56" s="115">
        <f t="shared" si="581"/>
        <v>4330.8599999999997</v>
      </c>
      <c r="EOF56" s="115">
        <f t="shared" si="581"/>
        <v>4330.8599999999997</v>
      </c>
      <c r="EOG56" s="115">
        <f t="shared" si="581"/>
        <v>4330.8599999999997</v>
      </c>
      <c r="EOH56" s="115">
        <f t="shared" si="581"/>
        <v>4330.8599999999997</v>
      </c>
      <c r="EOI56" s="115">
        <f t="shared" si="581"/>
        <v>4330.8599999999997</v>
      </c>
      <c r="EOJ56" s="115">
        <f t="shared" si="581"/>
        <v>4330.8599999999997</v>
      </c>
      <c r="EOK56" s="115">
        <f t="shared" si="581"/>
        <v>4330.8599999999997</v>
      </c>
      <c r="EOL56" s="115">
        <f t="shared" si="581"/>
        <v>4330.8599999999997</v>
      </c>
      <c r="EOM56" s="115">
        <f t="shared" si="581"/>
        <v>4330.8599999999997</v>
      </c>
      <c r="EON56" s="115">
        <f t="shared" si="581"/>
        <v>4330.8599999999997</v>
      </c>
      <c r="EOO56" s="115">
        <f t="shared" si="581"/>
        <v>4330.8599999999997</v>
      </c>
      <c r="EOP56" s="95">
        <f t="shared" si="582"/>
        <v>51970.32</v>
      </c>
      <c r="EOQ56" s="106" t="s">
        <v>845</v>
      </c>
      <c r="EOR56" s="105">
        <v>51970.319999999992</v>
      </c>
      <c r="EOS56" s="90">
        <f t="shared" si="583"/>
        <v>4330.8599999999997</v>
      </c>
      <c r="EOT56" s="115">
        <f t="shared" ref="EOT56" si="3112">EOS56</f>
        <v>4330.8599999999997</v>
      </c>
      <c r="EOU56" s="115">
        <f t="shared" si="584"/>
        <v>4330.8599999999997</v>
      </c>
      <c r="EOV56" s="115">
        <f t="shared" si="584"/>
        <v>4330.8599999999997</v>
      </c>
      <c r="EOW56" s="115">
        <f t="shared" si="584"/>
        <v>4330.8599999999997</v>
      </c>
      <c r="EOX56" s="115">
        <f t="shared" si="584"/>
        <v>4330.8599999999997</v>
      </c>
      <c r="EOY56" s="115">
        <f t="shared" si="584"/>
        <v>4330.8599999999997</v>
      </c>
      <c r="EOZ56" s="115">
        <f t="shared" si="584"/>
        <v>4330.8599999999997</v>
      </c>
      <c r="EPA56" s="115">
        <f t="shared" si="584"/>
        <v>4330.8599999999997</v>
      </c>
      <c r="EPB56" s="115">
        <f t="shared" si="584"/>
        <v>4330.8599999999997</v>
      </c>
      <c r="EPC56" s="115">
        <f t="shared" si="584"/>
        <v>4330.8599999999997</v>
      </c>
      <c r="EPD56" s="115">
        <f t="shared" si="584"/>
        <v>4330.8599999999997</v>
      </c>
      <c r="EPE56" s="115">
        <f t="shared" si="584"/>
        <v>4330.8599999999997</v>
      </c>
      <c r="EPF56" s="95">
        <f t="shared" si="585"/>
        <v>51970.32</v>
      </c>
      <c r="EPG56" s="106" t="s">
        <v>845</v>
      </c>
      <c r="EPH56" s="105">
        <v>51970.319999999992</v>
      </c>
      <c r="EPI56" s="90">
        <f t="shared" si="586"/>
        <v>4330.8599999999997</v>
      </c>
      <c r="EPJ56" s="115">
        <f t="shared" ref="EPJ56" si="3113">EPI56</f>
        <v>4330.8599999999997</v>
      </c>
      <c r="EPK56" s="115">
        <f t="shared" si="587"/>
        <v>4330.8599999999997</v>
      </c>
      <c r="EPL56" s="115">
        <f t="shared" si="587"/>
        <v>4330.8599999999997</v>
      </c>
      <c r="EPM56" s="115">
        <f t="shared" si="587"/>
        <v>4330.8599999999997</v>
      </c>
      <c r="EPN56" s="115">
        <f t="shared" si="587"/>
        <v>4330.8599999999997</v>
      </c>
      <c r="EPO56" s="115">
        <f t="shared" si="587"/>
        <v>4330.8599999999997</v>
      </c>
      <c r="EPP56" s="115">
        <f t="shared" si="587"/>
        <v>4330.8599999999997</v>
      </c>
      <c r="EPQ56" s="115">
        <f t="shared" si="587"/>
        <v>4330.8599999999997</v>
      </c>
      <c r="EPR56" s="115">
        <f t="shared" si="587"/>
        <v>4330.8599999999997</v>
      </c>
      <c r="EPS56" s="115">
        <f t="shared" si="587"/>
        <v>4330.8599999999997</v>
      </c>
      <c r="EPT56" s="115">
        <f t="shared" si="587"/>
        <v>4330.8599999999997</v>
      </c>
      <c r="EPU56" s="115">
        <f t="shared" si="587"/>
        <v>4330.8599999999997</v>
      </c>
      <c r="EPV56" s="95">
        <f t="shared" si="588"/>
        <v>51970.32</v>
      </c>
      <c r="EPW56" s="106" t="s">
        <v>845</v>
      </c>
      <c r="EPX56" s="105">
        <v>51970.319999999992</v>
      </c>
      <c r="EPY56" s="90">
        <f t="shared" si="589"/>
        <v>4330.8599999999997</v>
      </c>
      <c r="EPZ56" s="115">
        <f t="shared" ref="EPZ56" si="3114">EPY56</f>
        <v>4330.8599999999997</v>
      </c>
      <c r="EQA56" s="115">
        <f t="shared" si="590"/>
        <v>4330.8599999999997</v>
      </c>
      <c r="EQB56" s="115">
        <f t="shared" si="590"/>
        <v>4330.8599999999997</v>
      </c>
      <c r="EQC56" s="115">
        <f t="shared" si="590"/>
        <v>4330.8599999999997</v>
      </c>
      <c r="EQD56" s="115">
        <f t="shared" si="590"/>
        <v>4330.8599999999997</v>
      </c>
      <c r="EQE56" s="115">
        <f t="shared" si="590"/>
        <v>4330.8599999999997</v>
      </c>
      <c r="EQF56" s="115">
        <f t="shared" si="590"/>
        <v>4330.8599999999997</v>
      </c>
      <c r="EQG56" s="115">
        <f t="shared" si="590"/>
        <v>4330.8599999999997</v>
      </c>
      <c r="EQH56" s="115">
        <f t="shared" si="590"/>
        <v>4330.8599999999997</v>
      </c>
      <c r="EQI56" s="115">
        <f t="shared" si="590"/>
        <v>4330.8599999999997</v>
      </c>
      <c r="EQJ56" s="115">
        <f t="shared" si="590"/>
        <v>4330.8599999999997</v>
      </c>
      <c r="EQK56" s="115">
        <f t="shared" si="590"/>
        <v>4330.8599999999997</v>
      </c>
      <c r="EQL56" s="95">
        <f t="shared" si="591"/>
        <v>51970.32</v>
      </c>
      <c r="EQM56" s="106" t="s">
        <v>845</v>
      </c>
      <c r="EQN56" s="105">
        <v>51970.319999999992</v>
      </c>
      <c r="EQO56" s="90">
        <f t="shared" si="592"/>
        <v>4330.8599999999997</v>
      </c>
      <c r="EQP56" s="115">
        <f t="shared" ref="EQP56" si="3115">EQO56</f>
        <v>4330.8599999999997</v>
      </c>
      <c r="EQQ56" s="115">
        <f t="shared" si="593"/>
        <v>4330.8599999999997</v>
      </c>
      <c r="EQR56" s="115">
        <f t="shared" si="593"/>
        <v>4330.8599999999997</v>
      </c>
      <c r="EQS56" s="115">
        <f t="shared" si="593"/>
        <v>4330.8599999999997</v>
      </c>
      <c r="EQT56" s="115">
        <f t="shared" si="593"/>
        <v>4330.8599999999997</v>
      </c>
      <c r="EQU56" s="115">
        <f t="shared" si="593"/>
        <v>4330.8599999999997</v>
      </c>
      <c r="EQV56" s="115">
        <f t="shared" si="593"/>
        <v>4330.8599999999997</v>
      </c>
      <c r="EQW56" s="115">
        <f t="shared" si="593"/>
        <v>4330.8599999999997</v>
      </c>
      <c r="EQX56" s="115">
        <f t="shared" si="593"/>
        <v>4330.8599999999997</v>
      </c>
      <c r="EQY56" s="115">
        <f t="shared" si="593"/>
        <v>4330.8599999999997</v>
      </c>
      <c r="EQZ56" s="115">
        <f t="shared" si="593"/>
        <v>4330.8599999999997</v>
      </c>
      <c r="ERA56" s="115">
        <f t="shared" si="593"/>
        <v>4330.8599999999997</v>
      </c>
      <c r="ERB56" s="95">
        <f t="shared" si="594"/>
        <v>51970.32</v>
      </c>
      <c r="ERC56" s="106" t="s">
        <v>845</v>
      </c>
      <c r="ERD56" s="105">
        <v>51970.319999999992</v>
      </c>
      <c r="ERE56" s="90">
        <f t="shared" si="595"/>
        <v>4330.8599999999997</v>
      </c>
      <c r="ERF56" s="115">
        <f t="shared" ref="ERF56" si="3116">ERE56</f>
        <v>4330.8599999999997</v>
      </c>
      <c r="ERG56" s="115">
        <f t="shared" si="596"/>
        <v>4330.8599999999997</v>
      </c>
      <c r="ERH56" s="115">
        <f t="shared" si="596"/>
        <v>4330.8599999999997</v>
      </c>
      <c r="ERI56" s="115">
        <f t="shared" si="596"/>
        <v>4330.8599999999997</v>
      </c>
      <c r="ERJ56" s="115">
        <f t="shared" si="596"/>
        <v>4330.8599999999997</v>
      </c>
      <c r="ERK56" s="115">
        <f t="shared" si="596"/>
        <v>4330.8599999999997</v>
      </c>
      <c r="ERL56" s="115">
        <f t="shared" si="596"/>
        <v>4330.8599999999997</v>
      </c>
      <c r="ERM56" s="115">
        <f t="shared" si="596"/>
        <v>4330.8599999999997</v>
      </c>
      <c r="ERN56" s="115">
        <f t="shared" si="596"/>
        <v>4330.8599999999997</v>
      </c>
      <c r="ERO56" s="115">
        <f t="shared" si="596"/>
        <v>4330.8599999999997</v>
      </c>
      <c r="ERP56" s="115">
        <f t="shared" si="596"/>
        <v>4330.8599999999997</v>
      </c>
      <c r="ERQ56" s="115">
        <f t="shared" si="596"/>
        <v>4330.8599999999997</v>
      </c>
      <c r="ERR56" s="95">
        <f t="shared" si="597"/>
        <v>51970.32</v>
      </c>
      <c r="ERS56" s="106" t="s">
        <v>845</v>
      </c>
      <c r="ERT56" s="105">
        <v>51970.319999999992</v>
      </c>
      <c r="ERU56" s="90">
        <f t="shared" si="598"/>
        <v>4330.8599999999997</v>
      </c>
      <c r="ERV56" s="115">
        <f t="shared" ref="ERV56" si="3117">ERU56</f>
        <v>4330.8599999999997</v>
      </c>
      <c r="ERW56" s="115">
        <f t="shared" si="599"/>
        <v>4330.8599999999997</v>
      </c>
      <c r="ERX56" s="115">
        <f t="shared" si="599"/>
        <v>4330.8599999999997</v>
      </c>
      <c r="ERY56" s="115">
        <f t="shared" si="599"/>
        <v>4330.8599999999997</v>
      </c>
      <c r="ERZ56" s="115">
        <f t="shared" si="599"/>
        <v>4330.8599999999997</v>
      </c>
      <c r="ESA56" s="115">
        <f t="shared" si="599"/>
        <v>4330.8599999999997</v>
      </c>
      <c r="ESB56" s="115">
        <f t="shared" si="599"/>
        <v>4330.8599999999997</v>
      </c>
      <c r="ESC56" s="115">
        <f t="shared" si="599"/>
        <v>4330.8599999999997</v>
      </c>
      <c r="ESD56" s="115">
        <f t="shared" si="599"/>
        <v>4330.8599999999997</v>
      </c>
      <c r="ESE56" s="115">
        <f t="shared" si="599"/>
        <v>4330.8599999999997</v>
      </c>
      <c r="ESF56" s="115">
        <f t="shared" si="599"/>
        <v>4330.8599999999997</v>
      </c>
      <c r="ESG56" s="115">
        <f t="shared" si="599"/>
        <v>4330.8599999999997</v>
      </c>
      <c r="ESH56" s="95">
        <f t="shared" si="600"/>
        <v>51970.32</v>
      </c>
      <c r="ESI56" s="106" t="s">
        <v>845</v>
      </c>
      <c r="ESJ56" s="105">
        <v>51970.319999999992</v>
      </c>
      <c r="ESK56" s="90">
        <f t="shared" si="601"/>
        <v>4330.8599999999997</v>
      </c>
      <c r="ESL56" s="115">
        <f t="shared" ref="ESL56" si="3118">ESK56</f>
        <v>4330.8599999999997</v>
      </c>
      <c r="ESM56" s="115">
        <f t="shared" si="602"/>
        <v>4330.8599999999997</v>
      </c>
      <c r="ESN56" s="115">
        <f t="shared" si="602"/>
        <v>4330.8599999999997</v>
      </c>
      <c r="ESO56" s="115">
        <f t="shared" si="602"/>
        <v>4330.8599999999997</v>
      </c>
      <c r="ESP56" s="115">
        <f t="shared" si="602"/>
        <v>4330.8599999999997</v>
      </c>
      <c r="ESQ56" s="115">
        <f t="shared" si="602"/>
        <v>4330.8599999999997</v>
      </c>
      <c r="ESR56" s="115">
        <f t="shared" si="602"/>
        <v>4330.8599999999997</v>
      </c>
      <c r="ESS56" s="115">
        <f t="shared" si="602"/>
        <v>4330.8599999999997</v>
      </c>
      <c r="EST56" s="115">
        <f t="shared" si="602"/>
        <v>4330.8599999999997</v>
      </c>
      <c r="ESU56" s="115">
        <f t="shared" si="602"/>
        <v>4330.8599999999997</v>
      </c>
      <c r="ESV56" s="115">
        <f t="shared" si="602"/>
        <v>4330.8599999999997</v>
      </c>
      <c r="ESW56" s="115">
        <f t="shared" si="602"/>
        <v>4330.8599999999997</v>
      </c>
      <c r="ESX56" s="95">
        <f t="shared" si="603"/>
        <v>51970.32</v>
      </c>
      <c r="ESY56" s="106" t="s">
        <v>845</v>
      </c>
      <c r="ESZ56" s="105">
        <v>51970.319999999992</v>
      </c>
      <c r="ETA56" s="90">
        <f t="shared" si="604"/>
        <v>4330.8599999999997</v>
      </c>
      <c r="ETB56" s="115">
        <f t="shared" ref="ETB56" si="3119">ETA56</f>
        <v>4330.8599999999997</v>
      </c>
      <c r="ETC56" s="115">
        <f t="shared" si="605"/>
        <v>4330.8599999999997</v>
      </c>
      <c r="ETD56" s="115">
        <f t="shared" si="605"/>
        <v>4330.8599999999997</v>
      </c>
      <c r="ETE56" s="115">
        <f t="shared" si="605"/>
        <v>4330.8599999999997</v>
      </c>
      <c r="ETF56" s="115">
        <f t="shared" si="605"/>
        <v>4330.8599999999997</v>
      </c>
      <c r="ETG56" s="115">
        <f t="shared" si="605"/>
        <v>4330.8599999999997</v>
      </c>
      <c r="ETH56" s="115">
        <f t="shared" si="605"/>
        <v>4330.8599999999997</v>
      </c>
      <c r="ETI56" s="115">
        <f t="shared" si="605"/>
        <v>4330.8599999999997</v>
      </c>
      <c r="ETJ56" s="115">
        <f t="shared" si="605"/>
        <v>4330.8599999999997</v>
      </c>
      <c r="ETK56" s="115">
        <f t="shared" si="605"/>
        <v>4330.8599999999997</v>
      </c>
      <c r="ETL56" s="115">
        <f t="shared" si="605"/>
        <v>4330.8599999999997</v>
      </c>
      <c r="ETM56" s="115">
        <f t="shared" si="605"/>
        <v>4330.8599999999997</v>
      </c>
      <c r="ETN56" s="95">
        <f t="shared" si="606"/>
        <v>51970.32</v>
      </c>
      <c r="ETO56" s="106" t="s">
        <v>845</v>
      </c>
      <c r="ETP56" s="105">
        <v>51970.319999999992</v>
      </c>
      <c r="ETQ56" s="90">
        <f t="shared" si="607"/>
        <v>4330.8599999999997</v>
      </c>
      <c r="ETR56" s="115">
        <f t="shared" ref="ETR56" si="3120">ETQ56</f>
        <v>4330.8599999999997</v>
      </c>
      <c r="ETS56" s="115">
        <f t="shared" si="608"/>
        <v>4330.8599999999997</v>
      </c>
      <c r="ETT56" s="115">
        <f t="shared" si="608"/>
        <v>4330.8599999999997</v>
      </c>
      <c r="ETU56" s="115">
        <f t="shared" si="608"/>
        <v>4330.8599999999997</v>
      </c>
      <c r="ETV56" s="115">
        <f t="shared" si="608"/>
        <v>4330.8599999999997</v>
      </c>
      <c r="ETW56" s="115">
        <f t="shared" si="608"/>
        <v>4330.8599999999997</v>
      </c>
      <c r="ETX56" s="115">
        <f t="shared" si="608"/>
        <v>4330.8599999999997</v>
      </c>
      <c r="ETY56" s="115">
        <f t="shared" si="608"/>
        <v>4330.8599999999997</v>
      </c>
      <c r="ETZ56" s="115">
        <f t="shared" si="608"/>
        <v>4330.8599999999997</v>
      </c>
      <c r="EUA56" s="115">
        <f t="shared" si="608"/>
        <v>4330.8599999999997</v>
      </c>
      <c r="EUB56" s="115">
        <f t="shared" si="608"/>
        <v>4330.8599999999997</v>
      </c>
      <c r="EUC56" s="115">
        <f t="shared" si="608"/>
        <v>4330.8599999999997</v>
      </c>
      <c r="EUD56" s="95">
        <f t="shared" si="609"/>
        <v>51970.32</v>
      </c>
      <c r="EUE56" s="106" t="s">
        <v>845</v>
      </c>
      <c r="EUF56" s="105">
        <v>51970.319999999992</v>
      </c>
      <c r="EUG56" s="90">
        <f t="shared" si="610"/>
        <v>4330.8599999999997</v>
      </c>
      <c r="EUH56" s="115">
        <f t="shared" ref="EUH56" si="3121">EUG56</f>
        <v>4330.8599999999997</v>
      </c>
      <c r="EUI56" s="115">
        <f t="shared" si="611"/>
        <v>4330.8599999999997</v>
      </c>
      <c r="EUJ56" s="115">
        <f t="shared" si="611"/>
        <v>4330.8599999999997</v>
      </c>
      <c r="EUK56" s="115">
        <f t="shared" si="611"/>
        <v>4330.8599999999997</v>
      </c>
      <c r="EUL56" s="115">
        <f t="shared" si="611"/>
        <v>4330.8599999999997</v>
      </c>
      <c r="EUM56" s="115">
        <f t="shared" si="611"/>
        <v>4330.8599999999997</v>
      </c>
      <c r="EUN56" s="115">
        <f t="shared" si="611"/>
        <v>4330.8599999999997</v>
      </c>
      <c r="EUO56" s="115">
        <f t="shared" si="611"/>
        <v>4330.8599999999997</v>
      </c>
      <c r="EUP56" s="115">
        <f t="shared" si="611"/>
        <v>4330.8599999999997</v>
      </c>
      <c r="EUQ56" s="115">
        <f t="shared" si="611"/>
        <v>4330.8599999999997</v>
      </c>
      <c r="EUR56" s="115">
        <f t="shared" si="611"/>
        <v>4330.8599999999997</v>
      </c>
      <c r="EUS56" s="115">
        <f t="shared" si="611"/>
        <v>4330.8599999999997</v>
      </c>
      <c r="EUT56" s="95">
        <f t="shared" si="612"/>
        <v>51970.32</v>
      </c>
      <c r="EUU56" s="106" t="s">
        <v>845</v>
      </c>
      <c r="EUV56" s="105">
        <v>51970.319999999992</v>
      </c>
      <c r="EUW56" s="90">
        <f t="shared" si="613"/>
        <v>4330.8599999999997</v>
      </c>
      <c r="EUX56" s="115">
        <f t="shared" ref="EUX56" si="3122">EUW56</f>
        <v>4330.8599999999997</v>
      </c>
      <c r="EUY56" s="115">
        <f t="shared" si="614"/>
        <v>4330.8599999999997</v>
      </c>
      <c r="EUZ56" s="115">
        <f t="shared" si="614"/>
        <v>4330.8599999999997</v>
      </c>
      <c r="EVA56" s="115">
        <f t="shared" si="614"/>
        <v>4330.8599999999997</v>
      </c>
      <c r="EVB56" s="115">
        <f t="shared" si="614"/>
        <v>4330.8599999999997</v>
      </c>
      <c r="EVC56" s="115">
        <f t="shared" si="614"/>
        <v>4330.8599999999997</v>
      </c>
      <c r="EVD56" s="115">
        <f t="shared" si="614"/>
        <v>4330.8599999999997</v>
      </c>
      <c r="EVE56" s="115">
        <f t="shared" si="614"/>
        <v>4330.8599999999997</v>
      </c>
      <c r="EVF56" s="115">
        <f t="shared" si="614"/>
        <v>4330.8599999999997</v>
      </c>
      <c r="EVG56" s="115">
        <f t="shared" si="614"/>
        <v>4330.8599999999997</v>
      </c>
      <c r="EVH56" s="115">
        <f t="shared" si="614"/>
        <v>4330.8599999999997</v>
      </c>
      <c r="EVI56" s="115">
        <f t="shared" si="614"/>
        <v>4330.8599999999997</v>
      </c>
      <c r="EVJ56" s="95">
        <f t="shared" si="615"/>
        <v>51970.32</v>
      </c>
      <c r="EVK56" s="106" t="s">
        <v>845</v>
      </c>
      <c r="EVL56" s="105">
        <v>51970.319999999992</v>
      </c>
      <c r="EVM56" s="90">
        <f t="shared" si="616"/>
        <v>4330.8599999999997</v>
      </c>
      <c r="EVN56" s="115">
        <f t="shared" ref="EVN56" si="3123">EVM56</f>
        <v>4330.8599999999997</v>
      </c>
      <c r="EVO56" s="115">
        <f t="shared" si="617"/>
        <v>4330.8599999999997</v>
      </c>
      <c r="EVP56" s="115">
        <f t="shared" si="617"/>
        <v>4330.8599999999997</v>
      </c>
      <c r="EVQ56" s="115">
        <f t="shared" si="617"/>
        <v>4330.8599999999997</v>
      </c>
      <c r="EVR56" s="115">
        <f t="shared" si="617"/>
        <v>4330.8599999999997</v>
      </c>
      <c r="EVS56" s="115">
        <f t="shared" si="617"/>
        <v>4330.8599999999997</v>
      </c>
      <c r="EVT56" s="115">
        <f t="shared" si="617"/>
        <v>4330.8599999999997</v>
      </c>
      <c r="EVU56" s="115">
        <f t="shared" si="617"/>
        <v>4330.8599999999997</v>
      </c>
      <c r="EVV56" s="115">
        <f t="shared" si="617"/>
        <v>4330.8599999999997</v>
      </c>
      <c r="EVW56" s="115">
        <f t="shared" si="617"/>
        <v>4330.8599999999997</v>
      </c>
      <c r="EVX56" s="115">
        <f t="shared" si="617"/>
        <v>4330.8599999999997</v>
      </c>
      <c r="EVY56" s="115">
        <f t="shared" si="617"/>
        <v>4330.8599999999997</v>
      </c>
      <c r="EVZ56" s="95">
        <f t="shared" si="618"/>
        <v>51970.32</v>
      </c>
      <c r="EWA56" s="106" t="s">
        <v>845</v>
      </c>
      <c r="EWB56" s="105">
        <v>51970.319999999992</v>
      </c>
      <c r="EWC56" s="90">
        <f t="shared" si="619"/>
        <v>4330.8599999999997</v>
      </c>
      <c r="EWD56" s="115">
        <f t="shared" ref="EWD56" si="3124">EWC56</f>
        <v>4330.8599999999997</v>
      </c>
      <c r="EWE56" s="115">
        <f t="shared" si="620"/>
        <v>4330.8599999999997</v>
      </c>
      <c r="EWF56" s="115">
        <f t="shared" si="620"/>
        <v>4330.8599999999997</v>
      </c>
      <c r="EWG56" s="115">
        <f t="shared" si="620"/>
        <v>4330.8599999999997</v>
      </c>
      <c r="EWH56" s="115">
        <f t="shared" si="620"/>
        <v>4330.8599999999997</v>
      </c>
      <c r="EWI56" s="115">
        <f t="shared" si="620"/>
        <v>4330.8599999999997</v>
      </c>
      <c r="EWJ56" s="115">
        <f t="shared" si="620"/>
        <v>4330.8599999999997</v>
      </c>
      <c r="EWK56" s="115">
        <f t="shared" si="620"/>
        <v>4330.8599999999997</v>
      </c>
      <c r="EWL56" s="115">
        <f t="shared" si="620"/>
        <v>4330.8599999999997</v>
      </c>
      <c r="EWM56" s="115">
        <f t="shared" si="620"/>
        <v>4330.8599999999997</v>
      </c>
      <c r="EWN56" s="115">
        <f t="shared" si="620"/>
        <v>4330.8599999999997</v>
      </c>
      <c r="EWO56" s="115">
        <f t="shared" si="620"/>
        <v>4330.8599999999997</v>
      </c>
      <c r="EWP56" s="95">
        <f t="shared" si="621"/>
        <v>51970.32</v>
      </c>
      <c r="EWQ56" s="106" t="s">
        <v>845</v>
      </c>
      <c r="EWR56" s="105">
        <v>51970.319999999992</v>
      </c>
      <c r="EWS56" s="90">
        <f t="shared" si="622"/>
        <v>4330.8599999999997</v>
      </c>
      <c r="EWT56" s="115">
        <f t="shared" ref="EWT56" si="3125">EWS56</f>
        <v>4330.8599999999997</v>
      </c>
      <c r="EWU56" s="115">
        <f t="shared" si="623"/>
        <v>4330.8599999999997</v>
      </c>
      <c r="EWV56" s="115">
        <f t="shared" si="623"/>
        <v>4330.8599999999997</v>
      </c>
      <c r="EWW56" s="115">
        <f t="shared" si="623"/>
        <v>4330.8599999999997</v>
      </c>
      <c r="EWX56" s="115">
        <f t="shared" si="623"/>
        <v>4330.8599999999997</v>
      </c>
      <c r="EWY56" s="115">
        <f t="shared" si="623"/>
        <v>4330.8599999999997</v>
      </c>
      <c r="EWZ56" s="115">
        <f t="shared" si="623"/>
        <v>4330.8599999999997</v>
      </c>
      <c r="EXA56" s="115">
        <f t="shared" si="623"/>
        <v>4330.8599999999997</v>
      </c>
      <c r="EXB56" s="115">
        <f t="shared" si="623"/>
        <v>4330.8599999999997</v>
      </c>
      <c r="EXC56" s="115">
        <f t="shared" si="623"/>
        <v>4330.8599999999997</v>
      </c>
      <c r="EXD56" s="115">
        <f t="shared" si="623"/>
        <v>4330.8599999999997</v>
      </c>
      <c r="EXE56" s="115">
        <f t="shared" si="623"/>
        <v>4330.8599999999997</v>
      </c>
      <c r="EXF56" s="95">
        <f t="shared" si="624"/>
        <v>51970.32</v>
      </c>
      <c r="EXG56" s="106" t="s">
        <v>845</v>
      </c>
      <c r="EXH56" s="105">
        <v>51970.319999999992</v>
      </c>
      <c r="EXI56" s="90">
        <f t="shared" si="625"/>
        <v>4330.8599999999997</v>
      </c>
      <c r="EXJ56" s="115">
        <f t="shared" ref="EXJ56" si="3126">EXI56</f>
        <v>4330.8599999999997</v>
      </c>
      <c r="EXK56" s="115">
        <f t="shared" si="626"/>
        <v>4330.8599999999997</v>
      </c>
      <c r="EXL56" s="115">
        <f t="shared" si="626"/>
        <v>4330.8599999999997</v>
      </c>
      <c r="EXM56" s="115">
        <f t="shared" si="626"/>
        <v>4330.8599999999997</v>
      </c>
      <c r="EXN56" s="115">
        <f t="shared" si="626"/>
        <v>4330.8599999999997</v>
      </c>
      <c r="EXO56" s="115">
        <f t="shared" si="626"/>
        <v>4330.8599999999997</v>
      </c>
      <c r="EXP56" s="115">
        <f t="shared" si="626"/>
        <v>4330.8599999999997</v>
      </c>
      <c r="EXQ56" s="115">
        <f t="shared" si="626"/>
        <v>4330.8599999999997</v>
      </c>
      <c r="EXR56" s="115">
        <f t="shared" si="626"/>
        <v>4330.8599999999997</v>
      </c>
      <c r="EXS56" s="115">
        <f t="shared" si="626"/>
        <v>4330.8599999999997</v>
      </c>
      <c r="EXT56" s="115">
        <f t="shared" si="626"/>
        <v>4330.8599999999997</v>
      </c>
      <c r="EXU56" s="115">
        <f t="shared" si="626"/>
        <v>4330.8599999999997</v>
      </c>
      <c r="EXV56" s="95">
        <f t="shared" si="627"/>
        <v>51970.32</v>
      </c>
      <c r="EXW56" s="106" t="s">
        <v>845</v>
      </c>
      <c r="EXX56" s="105">
        <v>51970.319999999992</v>
      </c>
      <c r="EXY56" s="90">
        <f t="shared" si="628"/>
        <v>4330.8599999999997</v>
      </c>
      <c r="EXZ56" s="115">
        <f t="shared" ref="EXZ56" si="3127">EXY56</f>
        <v>4330.8599999999997</v>
      </c>
      <c r="EYA56" s="115">
        <f t="shared" si="629"/>
        <v>4330.8599999999997</v>
      </c>
      <c r="EYB56" s="115">
        <f t="shared" si="629"/>
        <v>4330.8599999999997</v>
      </c>
      <c r="EYC56" s="115">
        <f t="shared" si="629"/>
        <v>4330.8599999999997</v>
      </c>
      <c r="EYD56" s="115">
        <f t="shared" si="629"/>
        <v>4330.8599999999997</v>
      </c>
      <c r="EYE56" s="115">
        <f t="shared" si="629"/>
        <v>4330.8599999999997</v>
      </c>
      <c r="EYF56" s="115">
        <f t="shared" si="629"/>
        <v>4330.8599999999997</v>
      </c>
      <c r="EYG56" s="115">
        <f t="shared" si="629"/>
        <v>4330.8599999999997</v>
      </c>
      <c r="EYH56" s="115">
        <f t="shared" si="629"/>
        <v>4330.8599999999997</v>
      </c>
      <c r="EYI56" s="115">
        <f t="shared" si="629"/>
        <v>4330.8599999999997</v>
      </c>
      <c r="EYJ56" s="115">
        <f t="shared" si="629"/>
        <v>4330.8599999999997</v>
      </c>
      <c r="EYK56" s="115">
        <f t="shared" si="629"/>
        <v>4330.8599999999997</v>
      </c>
      <c r="EYL56" s="95">
        <f t="shared" si="630"/>
        <v>51970.32</v>
      </c>
      <c r="EYM56" s="106" t="s">
        <v>845</v>
      </c>
      <c r="EYN56" s="105">
        <v>51970.319999999992</v>
      </c>
      <c r="EYO56" s="90">
        <f t="shared" si="631"/>
        <v>4330.8599999999997</v>
      </c>
      <c r="EYP56" s="115">
        <f t="shared" ref="EYP56" si="3128">EYO56</f>
        <v>4330.8599999999997</v>
      </c>
      <c r="EYQ56" s="115">
        <f t="shared" si="632"/>
        <v>4330.8599999999997</v>
      </c>
      <c r="EYR56" s="115">
        <f t="shared" si="632"/>
        <v>4330.8599999999997</v>
      </c>
      <c r="EYS56" s="115">
        <f t="shared" si="632"/>
        <v>4330.8599999999997</v>
      </c>
      <c r="EYT56" s="115">
        <f t="shared" si="632"/>
        <v>4330.8599999999997</v>
      </c>
      <c r="EYU56" s="115">
        <f t="shared" si="632"/>
        <v>4330.8599999999997</v>
      </c>
      <c r="EYV56" s="115">
        <f t="shared" si="632"/>
        <v>4330.8599999999997</v>
      </c>
      <c r="EYW56" s="115">
        <f t="shared" si="632"/>
        <v>4330.8599999999997</v>
      </c>
      <c r="EYX56" s="115">
        <f t="shared" si="632"/>
        <v>4330.8599999999997</v>
      </c>
      <c r="EYY56" s="115">
        <f t="shared" si="632"/>
        <v>4330.8599999999997</v>
      </c>
      <c r="EYZ56" s="115">
        <f t="shared" si="632"/>
        <v>4330.8599999999997</v>
      </c>
      <c r="EZA56" s="115">
        <f t="shared" si="632"/>
        <v>4330.8599999999997</v>
      </c>
      <c r="EZB56" s="95">
        <f t="shared" si="633"/>
        <v>51970.32</v>
      </c>
      <c r="EZC56" s="106" t="s">
        <v>845</v>
      </c>
      <c r="EZD56" s="105">
        <v>51970.319999999992</v>
      </c>
      <c r="EZE56" s="90">
        <f t="shared" si="634"/>
        <v>4330.8599999999997</v>
      </c>
      <c r="EZF56" s="115">
        <f t="shared" ref="EZF56" si="3129">EZE56</f>
        <v>4330.8599999999997</v>
      </c>
      <c r="EZG56" s="115">
        <f t="shared" si="635"/>
        <v>4330.8599999999997</v>
      </c>
      <c r="EZH56" s="115">
        <f t="shared" si="635"/>
        <v>4330.8599999999997</v>
      </c>
      <c r="EZI56" s="115">
        <f t="shared" si="635"/>
        <v>4330.8599999999997</v>
      </c>
      <c r="EZJ56" s="115">
        <f t="shared" si="635"/>
        <v>4330.8599999999997</v>
      </c>
      <c r="EZK56" s="115">
        <f t="shared" si="635"/>
        <v>4330.8599999999997</v>
      </c>
      <c r="EZL56" s="115">
        <f t="shared" si="635"/>
        <v>4330.8599999999997</v>
      </c>
      <c r="EZM56" s="115">
        <f t="shared" si="635"/>
        <v>4330.8599999999997</v>
      </c>
      <c r="EZN56" s="115">
        <f t="shared" si="635"/>
        <v>4330.8599999999997</v>
      </c>
      <c r="EZO56" s="115">
        <f t="shared" si="635"/>
        <v>4330.8599999999997</v>
      </c>
      <c r="EZP56" s="115">
        <f t="shared" si="635"/>
        <v>4330.8599999999997</v>
      </c>
      <c r="EZQ56" s="115">
        <f t="shared" si="635"/>
        <v>4330.8599999999997</v>
      </c>
      <c r="EZR56" s="95">
        <f t="shared" si="636"/>
        <v>51970.32</v>
      </c>
      <c r="EZS56" s="106" t="s">
        <v>845</v>
      </c>
      <c r="EZT56" s="105">
        <v>51970.319999999992</v>
      </c>
      <c r="EZU56" s="90">
        <f t="shared" si="637"/>
        <v>4330.8599999999997</v>
      </c>
      <c r="EZV56" s="115">
        <f t="shared" ref="EZV56" si="3130">EZU56</f>
        <v>4330.8599999999997</v>
      </c>
      <c r="EZW56" s="115">
        <f t="shared" si="638"/>
        <v>4330.8599999999997</v>
      </c>
      <c r="EZX56" s="115">
        <f t="shared" si="638"/>
        <v>4330.8599999999997</v>
      </c>
      <c r="EZY56" s="115">
        <f t="shared" si="638"/>
        <v>4330.8599999999997</v>
      </c>
      <c r="EZZ56" s="115">
        <f t="shared" si="638"/>
        <v>4330.8599999999997</v>
      </c>
      <c r="FAA56" s="115">
        <f t="shared" si="638"/>
        <v>4330.8599999999997</v>
      </c>
      <c r="FAB56" s="115">
        <f t="shared" si="638"/>
        <v>4330.8599999999997</v>
      </c>
      <c r="FAC56" s="115">
        <f t="shared" si="638"/>
        <v>4330.8599999999997</v>
      </c>
      <c r="FAD56" s="115">
        <f t="shared" si="638"/>
        <v>4330.8599999999997</v>
      </c>
      <c r="FAE56" s="115">
        <f t="shared" si="638"/>
        <v>4330.8599999999997</v>
      </c>
      <c r="FAF56" s="115">
        <f t="shared" si="638"/>
        <v>4330.8599999999997</v>
      </c>
      <c r="FAG56" s="115">
        <f t="shared" si="638"/>
        <v>4330.8599999999997</v>
      </c>
      <c r="FAH56" s="95">
        <f t="shared" si="639"/>
        <v>51970.32</v>
      </c>
      <c r="FAI56" s="106" t="s">
        <v>845</v>
      </c>
      <c r="FAJ56" s="105">
        <v>51970.319999999992</v>
      </c>
      <c r="FAK56" s="90">
        <f t="shared" si="640"/>
        <v>4330.8599999999997</v>
      </c>
      <c r="FAL56" s="115">
        <f t="shared" ref="FAL56" si="3131">FAK56</f>
        <v>4330.8599999999997</v>
      </c>
      <c r="FAM56" s="115">
        <f t="shared" si="641"/>
        <v>4330.8599999999997</v>
      </c>
      <c r="FAN56" s="115">
        <f t="shared" si="641"/>
        <v>4330.8599999999997</v>
      </c>
      <c r="FAO56" s="115">
        <f t="shared" si="641"/>
        <v>4330.8599999999997</v>
      </c>
      <c r="FAP56" s="115">
        <f t="shared" si="641"/>
        <v>4330.8599999999997</v>
      </c>
      <c r="FAQ56" s="115">
        <f t="shared" si="641"/>
        <v>4330.8599999999997</v>
      </c>
      <c r="FAR56" s="115">
        <f t="shared" si="641"/>
        <v>4330.8599999999997</v>
      </c>
      <c r="FAS56" s="115">
        <f t="shared" si="641"/>
        <v>4330.8599999999997</v>
      </c>
      <c r="FAT56" s="115">
        <f t="shared" si="641"/>
        <v>4330.8599999999997</v>
      </c>
      <c r="FAU56" s="115">
        <f t="shared" si="641"/>
        <v>4330.8599999999997</v>
      </c>
      <c r="FAV56" s="115">
        <f t="shared" si="641"/>
        <v>4330.8599999999997</v>
      </c>
      <c r="FAW56" s="115">
        <f t="shared" si="641"/>
        <v>4330.8599999999997</v>
      </c>
      <c r="FAX56" s="95">
        <f t="shared" si="642"/>
        <v>51970.32</v>
      </c>
      <c r="FAY56" s="106" t="s">
        <v>845</v>
      </c>
      <c r="FAZ56" s="105">
        <v>51970.319999999992</v>
      </c>
      <c r="FBA56" s="90">
        <f t="shared" si="643"/>
        <v>4330.8599999999997</v>
      </c>
      <c r="FBB56" s="115">
        <f t="shared" ref="FBB56" si="3132">FBA56</f>
        <v>4330.8599999999997</v>
      </c>
      <c r="FBC56" s="115">
        <f t="shared" si="644"/>
        <v>4330.8599999999997</v>
      </c>
      <c r="FBD56" s="115">
        <f t="shared" si="644"/>
        <v>4330.8599999999997</v>
      </c>
      <c r="FBE56" s="115">
        <f t="shared" si="644"/>
        <v>4330.8599999999997</v>
      </c>
      <c r="FBF56" s="115">
        <f t="shared" si="644"/>
        <v>4330.8599999999997</v>
      </c>
      <c r="FBG56" s="115">
        <f t="shared" si="644"/>
        <v>4330.8599999999997</v>
      </c>
      <c r="FBH56" s="115">
        <f t="shared" si="644"/>
        <v>4330.8599999999997</v>
      </c>
      <c r="FBI56" s="115">
        <f t="shared" si="644"/>
        <v>4330.8599999999997</v>
      </c>
      <c r="FBJ56" s="115">
        <f t="shared" si="644"/>
        <v>4330.8599999999997</v>
      </c>
      <c r="FBK56" s="115">
        <f t="shared" si="644"/>
        <v>4330.8599999999997</v>
      </c>
      <c r="FBL56" s="115">
        <f t="shared" si="644"/>
        <v>4330.8599999999997</v>
      </c>
      <c r="FBM56" s="115">
        <f t="shared" si="644"/>
        <v>4330.8599999999997</v>
      </c>
      <c r="FBN56" s="95">
        <f t="shared" si="645"/>
        <v>51970.32</v>
      </c>
      <c r="FBO56" s="106" t="s">
        <v>845</v>
      </c>
      <c r="FBP56" s="105">
        <v>51970.319999999992</v>
      </c>
      <c r="FBQ56" s="90">
        <f t="shared" si="646"/>
        <v>4330.8599999999997</v>
      </c>
      <c r="FBR56" s="115">
        <f t="shared" ref="FBR56" si="3133">FBQ56</f>
        <v>4330.8599999999997</v>
      </c>
      <c r="FBS56" s="115">
        <f t="shared" si="647"/>
        <v>4330.8599999999997</v>
      </c>
      <c r="FBT56" s="115">
        <f t="shared" si="647"/>
        <v>4330.8599999999997</v>
      </c>
      <c r="FBU56" s="115">
        <f t="shared" si="647"/>
        <v>4330.8599999999997</v>
      </c>
      <c r="FBV56" s="115">
        <f t="shared" si="647"/>
        <v>4330.8599999999997</v>
      </c>
      <c r="FBW56" s="115">
        <f t="shared" si="647"/>
        <v>4330.8599999999997</v>
      </c>
      <c r="FBX56" s="115">
        <f t="shared" si="647"/>
        <v>4330.8599999999997</v>
      </c>
      <c r="FBY56" s="115">
        <f t="shared" si="647"/>
        <v>4330.8599999999997</v>
      </c>
      <c r="FBZ56" s="115">
        <f t="shared" si="647"/>
        <v>4330.8599999999997</v>
      </c>
      <c r="FCA56" s="115">
        <f t="shared" si="647"/>
        <v>4330.8599999999997</v>
      </c>
      <c r="FCB56" s="115">
        <f t="shared" si="647"/>
        <v>4330.8599999999997</v>
      </c>
      <c r="FCC56" s="115">
        <f t="shared" si="647"/>
        <v>4330.8599999999997</v>
      </c>
      <c r="FCD56" s="95">
        <f t="shared" si="648"/>
        <v>51970.32</v>
      </c>
      <c r="FCE56" s="106" t="s">
        <v>845</v>
      </c>
      <c r="FCF56" s="105">
        <v>51970.319999999992</v>
      </c>
      <c r="FCG56" s="90">
        <f t="shared" si="649"/>
        <v>4330.8599999999997</v>
      </c>
      <c r="FCH56" s="115">
        <f t="shared" ref="FCH56" si="3134">FCG56</f>
        <v>4330.8599999999997</v>
      </c>
      <c r="FCI56" s="115">
        <f t="shared" si="650"/>
        <v>4330.8599999999997</v>
      </c>
      <c r="FCJ56" s="115">
        <f t="shared" si="650"/>
        <v>4330.8599999999997</v>
      </c>
      <c r="FCK56" s="115">
        <f t="shared" si="650"/>
        <v>4330.8599999999997</v>
      </c>
      <c r="FCL56" s="115">
        <f t="shared" si="650"/>
        <v>4330.8599999999997</v>
      </c>
      <c r="FCM56" s="115">
        <f t="shared" si="650"/>
        <v>4330.8599999999997</v>
      </c>
      <c r="FCN56" s="115">
        <f t="shared" si="650"/>
        <v>4330.8599999999997</v>
      </c>
      <c r="FCO56" s="115">
        <f t="shared" si="650"/>
        <v>4330.8599999999997</v>
      </c>
      <c r="FCP56" s="115">
        <f t="shared" si="650"/>
        <v>4330.8599999999997</v>
      </c>
      <c r="FCQ56" s="115">
        <f t="shared" si="650"/>
        <v>4330.8599999999997</v>
      </c>
      <c r="FCR56" s="115">
        <f t="shared" si="650"/>
        <v>4330.8599999999997</v>
      </c>
      <c r="FCS56" s="115">
        <f t="shared" si="650"/>
        <v>4330.8599999999997</v>
      </c>
      <c r="FCT56" s="95">
        <f t="shared" si="651"/>
        <v>51970.32</v>
      </c>
      <c r="FCU56" s="106" t="s">
        <v>845</v>
      </c>
      <c r="FCV56" s="105">
        <v>51970.319999999992</v>
      </c>
      <c r="FCW56" s="90">
        <f t="shared" si="652"/>
        <v>4330.8599999999997</v>
      </c>
      <c r="FCX56" s="115">
        <f t="shared" ref="FCX56" si="3135">FCW56</f>
        <v>4330.8599999999997</v>
      </c>
      <c r="FCY56" s="115">
        <f t="shared" si="653"/>
        <v>4330.8599999999997</v>
      </c>
      <c r="FCZ56" s="115">
        <f t="shared" si="653"/>
        <v>4330.8599999999997</v>
      </c>
      <c r="FDA56" s="115">
        <f t="shared" si="653"/>
        <v>4330.8599999999997</v>
      </c>
      <c r="FDB56" s="115">
        <f t="shared" si="653"/>
        <v>4330.8599999999997</v>
      </c>
      <c r="FDC56" s="115">
        <f t="shared" si="653"/>
        <v>4330.8599999999997</v>
      </c>
      <c r="FDD56" s="115">
        <f t="shared" si="653"/>
        <v>4330.8599999999997</v>
      </c>
      <c r="FDE56" s="115">
        <f t="shared" si="653"/>
        <v>4330.8599999999997</v>
      </c>
      <c r="FDF56" s="115">
        <f t="shared" si="653"/>
        <v>4330.8599999999997</v>
      </c>
      <c r="FDG56" s="115">
        <f t="shared" si="653"/>
        <v>4330.8599999999997</v>
      </c>
      <c r="FDH56" s="115">
        <f t="shared" si="653"/>
        <v>4330.8599999999997</v>
      </c>
      <c r="FDI56" s="115">
        <f t="shared" si="653"/>
        <v>4330.8599999999997</v>
      </c>
      <c r="FDJ56" s="95">
        <f t="shared" si="654"/>
        <v>51970.32</v>
      </c>
      <c r="FDK56" s="106" t="s">
        <v>845</v>
      </c>
      <c r="FDL56" s="105">
        <v>51970.319999999992</v>
      </c>
      <c r="FDM56" s="90">
        <f t="shared" si="655"/>
        <v>4330.8599999999997</v>
      </c>
      <c r="FDN56" s="115">
        <f t="shared" ref="FDN56" si="3136">FDM56</f>
        <v>4330.8599999999997</v>
      </c>
      <c r="FDO56" s="115">
        <f t="shared" si="656"/>
        <v>4330.8599999999997</v>
      </c>
      <c r="FDP56" s="115">
        <f t="shared" si="656"/>
        <v>4330.8599999999997</v>
      </c>
      <c r="FDQ56" s="115">
        <f t="shared" si="656"/>
        <v>4330.8599999999997</v>
      </c>
      <c r="FDR56" s="115">
        <f t="shared" si="656"/>
        <v>4330.8599999999997</v>
      </c>
      <c r="FDS56" s="115">
        <f t="shared" si="656"/>
        <v>4330.8599999999997</v>
      </c>
      <c r="FDT56" s="115">
        <f t="shared" si="656"/>
        <v>4330.8599999999997</v>
      </c>
      <c r="FDU56" s="115">
        <f t="shared" si="656"/>
        <v>4330.8599999999997</v>
      </c>
      <c r="FDV56" s="115">
        <f t="shared" si="656"/>
        <v>4330.8599999999997</v>
      </c>
      <c r="FDW56" s="115">
        <f t="shared" si="656"/>
        <v>4330.8599999999997</v>
      </c>
      <c r="FDX56" s="115">
        <f t="shared" si="656"/>
        <v>4330.8599999999997</v>
      </c>
      <c r="FDY56" s="115">
        <f t="shared" si="656"/>
        <v>4330.8599999999997</v>
      </c>
      <c r="FDZ56" s="95">
        <f t="shared" si="657"/>
        <v>51970.32</v>
      </c>
      <c r="FEA56" s="106" t="s">
        <v>845</v>
      </c>
      <c r="FEB56" s="105">
        <v>51970.319999999992</v>
      </c>
      <c r="FEC56" s="90">
        <f t="shared" si="658"/>
        <v>4330.8599999999997</v>
      </c>
      <c r="FED56" s="115">
        <f t="shared" ref="FED56" si="3137">FEC56</f>
        <v>4330.8599999999997</v>
      </c>
      <c r="FEE56" s="115">
        <f t="shared" si="659"/>
        <v>4330.8599999999997</v>
      </c>
      <c r="FEF56" s="115">
        <f t="shared" si="659"/>
        <v>4330.8599999999997</v>
      </c>
      <c r="FEG56" s="115">
        <f t="shared" si="659"/>
        <v>4330.8599999999997</v>
      </c>
      <c r="FEH56" s="115">
        <f t="shared" si="659"/>
        <v>4330.8599999999997</v>
      </c>
      <c r="FEI56" s="115">
        <f t="shared" si="659"/>
        <v>4330.8599999999997</v>
      </c>
      <c r="FEJ56" s="115">
        <f t="shared" si="659"/>
        <v>4330.8599999999997</v>
      </c>
      <c r="FEK56" s="115">
        <f t="shared" si="659"/>
        <v>4330.8599999999997</v>
      </c>
      <c r="FEL56" s="115">
        <f t="shared" si="659"/>
        <v>4330.8599999999997</v>
      </c>
      <c r="FEM56" s="115">
        <f t="shared" si="659"/>
        <v>4330.8599999999997</v>
      </c>
      <c r="FEN56" s="115">
        <f t="shared" si="659"/>
        <v>4330.8599999999997</v>
      </c>
      <c r="FEO56" s="115">
        <f t="shared" si="659"/>
        <v>4330.8599999999997</v>
      </c>
      <c r="FEP56" s="95">
        <f t="shared" si="660"/>
        <v>51970.32</v>
      </c>
      <c r="FEQ56" s="106" t="s">
        <v>845</v>
      </c>
      <c r="FER56" s="105">
        <v>51970.319999999992</v>
      </c>
      <c r="FES56" s="90">
        <f t="shared" si="661"/>
        <v>4330.8599999999997</v>
      </c>
      <c r="FET56" s="115">
        <f t="shared" ref="FET56" si="3138">FES56</f>
        <v>4330.8599999999997</v>
      </c>
      <c r="FEU56" s="115">
        <f t="shared" si="662"/>
        <v>4330.8599999999997</v>
      </c>
      <c r="FEV56" s="115">
        <f t="shared" si="662"/>
        <v>4330.8599999999997</v>
      </c>
      <c r="FEW56" s="115">
        <f t="shared" si="662"/>
        <v>4330.8599999999997</v>
      </c>
      <c r="FEX56" s="115">
        <f t="shared" si="662"/>
        <v>4330.8599999999997</v>
      </c>
      <c r="FEY56" s="115">
        <f t="shared" si="662"/>
        <v>4330.8599999999997</v>
      </c>
      <c r="FEZ56" s="115">
        <f t="shared" si="662"/>
        <v>4330.8599999999997</v>
      </c>
      <c r="FFA56" s="115">
        <f t="shared" si="662"/>
        <v>4330.8599999999997</v>
      </c>
      <c r="FFB56" s="115">
        <f t="shared" si="662"/>
        <v>4330.8599999999997</v>
      </c>
      <c r="FFC56" s="115">
        <f t="shared" si="662"/>
        <v>4330.8599999999997</v>
      </c>
      <c r="FFD56" s="115">
        <f t="shared" si="662"/>
        <v>4330.8599999999997</v>
      </c>
      <c r="FFE56" s="115">
        <f t="shared" si="662"/>
        <v>4330.8599999999997</v>
      </c>
      <c r="FFF56" s="95">
        <f t="shared" si="663"/>
        <v>51970.32</v>
      </c>
      <c r="FFG56" s="106" t="s">
        <v>845</v>
      </c>
      <c r="FFH56" s="105">
        <v>51970.319999999992</v>
      </c>
      <c r="FFI56" s="90">
        <f t="shared" si="664"/>
        <v>4330.8599999999997</v>
      </c>
      <c r="FFJ56" s="115">
        <f t="shared" ref="FFJ56" si="3139">FFI56</f>
        <v>4330.8599999999997</v>
      </c>
      <c r="FFK56" s="115">
        <f t="shared" si="665"/>
        <v>4330.8599999999997</v>
      </c>
      <c r="FFL56" s="115">
        <f t="shared" si="665"/>
        <v>4330.8599999999997</v>
      </c>
      <c r="FFM56" s="115">
        <f t="shared" si="665"/>
        <v>4330.8599999999997</v>
      </c>
      <c r="FFN56" s="115">
        <f t="shared" si="665"/>
        <v>4330.8599999999997</v>
      </c>
      <c r="FFO56" s="115">
        <f t="shared" si="665"/>
        <v>4330.8599999999997</v>
      </c>
      <c r="FFP56" s="115">
        <f t="shared" si="665"/>
        <v>4330.8599999999997</v>
      </c>
      <c r="FFQ56" s="115">
        <f t="shared" si="665"/>
        <v>4330.8599999999997</v>
      </c>
      <c r="FFR56" s="115">
        <f t="shared" si="665"/>
        <v>4330.8599999999997</v>
      </c>
      <c r="FFS56" s="115">
        <f t="shared" si="665"/>
        <v>4330.8599999999997</v>
      </c>
      <c r="FFT56" s="115">
        <f t="shared" si="665"/>
        <v>4330.8599999999997</v>
      </c>
      <c r="FFU56" s="115">
        <f t="shared" si="665"/>
        <v>4330.8599999999997</v>
      </c>
      <c r="FFV56" s="95">
        <f t="shared" si="666"/>
        <v>51970.32</v>
      </c>
      <c r="FFW56" s="106" t="s">
        <v>845</v>
      </c>
      <c r="FFX56" s="105">
        <v>51970.319999999992</v>
      </c>
      <c r="FFY56" s="90">
        <f t="shared" si="667"/>
        <v>4330.8599999999997</v>
      </c>
      <c r="FFZ56" s="115">
        <f t="shared" ref="FFZ56" si="3140">FFY56</f>
        <v>4330.8599999999997</v>
      </c>
      <c r="FGA56" s="115">
        <f t="shared" si="668"/>
        <v>4330.8599999999997</v>
      </c>
      <c r="FGB56" s="115">
        <f t="shared" si="668"/>
        <v>4330.8599999999997</v>
      </c>
      <c r="FGC56" s="115">
        <f t="shared" si="668"/>
        <v>4330.8599999999997</v>
      </c>
      <c r="FGD56" s="115">
        <f t="shared" si="668"/>
        <v>4330.8599999999997</v>
      </c>
      <c r="FGE56" s="115">
        <f t="shared" si="668"/>
        <v>4330.8599999999997</v>
      </c>
      <c r="FGF56" s="115">
        <f t="shared" si="668"/>
        <v>4330.8599999999997</v>
      </c>
      <c r="FGG56" s="115">
        <f t="shared" si="668"/>
        <v>4330.8599999999997</v>
      </c>
      <c r="FGH56" s="115">
        <f t="shared" si="668"/>
        <v>4330.8599999999997</v>
      </c>
      <c r="FGI56" s="115">
        <f t="shared" si="668"/>
        <v>4330.8599999999997</v>
      </c>
      <c r="FGJ56" s="115">
        <f t="shared" si="668"/>
        <v>4330.8599999999997</v>
      </c>
      <c r="FGK56" s="115">
        <f t="shared" si="668"/>
        <v>4330.8599999999997</v>
      </c>
      <c r="FGL56" s="95">
        <f t="shared" si="669"/>
        <v>51970.32</v>
      </c>
      <c r="FGM56" s="106" t="s">
        <v>845</v>
      </c>
      <c r="FGN56" s="105">
        <v>51970.319999999992</v>
      </c>
      <c r="FGO56" s="90">
        <f t="shared" si="670"/>
        <v>4330.8599999999997</v>
      </c>
      <c r="FGP56" s="115">
        <f t="shared" ref="FGP56" si="3141">FGO56</f>
        <v>4330.8599999999997</v>
      </c>
      <c r="FGQ56" s="115">
        <f t="shared" si="671"/>
        <v>4330.8599999999997</v>
      </c>
      <c r="FGR56" s="115">
        <f t="shared" si="671"/>
        <v>4330.8599999999997</v>
      </c>
      <c r="FGS56" s="115">
        <f t="shared" si="671"/>
        <v>4330.8599999999997</v>
      </c>
      <c r="FGT56" s="115">
        <f t="shared" si="671"/>
        <v>4330.8599999999997</v>
      </c>
      <c r="FGU56" s="115">
        <f t="shared" si="671"/>
        <v>4330.8599999999997</v>
      </c>
      <c r="FGV56" s="115">
        <f t="shared" si="671"/>
        <v>4330.8599999999997</v>
      </c>
      <c r="FGW56" s="115">
        <f t="shared" si="671"/>
        <v>4330.8599999999997</v>
      </c>
      <c r="FGX56" s="115">
        <f t="shared" si="671"/>
        <v>4330.8599999999997</v>
      </c>
      <c r="FGY56" s="115">
        <f t="shared" si="671"/>
        <v>4330.8599999999997</v>
      </c>
      <c r="FGZ56" s="115">
        <f t="shared" si="671"/>
        <v>4330.8599999999997</v>
      </c>
      <c r="FHA56" s="115">
        <f t="shared" si="671"/>
        <v>4330.8599999999997</v>
      </c>
      <c r="FHB56" s="95">
        <f t="shared" si="672"/>
        <v>51970.32</v>
      </c>
      <c r="FHC56" s="106" t="s">
        <v>845</v>
      </c>
      <c r="FHD56" s="105">
        <v>51970.319999999992</v>
      </c>
      <c r="FHE56" s="90">
        <f t="shared" si="673"/>
        <v>4330.8599999999997</v>
      </c>
      <c r="FHF56" s="115">
        <f t="shared" ref="FHF56" si="3142">FHE56</f>
        <v>4330.8599999999997</v>
      </c>
      <c r="FHG56" s="115">
        <f t="shared" si="674"/>
        <v>4330.8599999999997</v>
      </c>
      <c r="FHH56" s="115">
        <f t="shared" si="674"/>
        <v>4330.8599999999997</v>
      </c>
      <c r="FHI56" s="115">
        <f t="shared" si="674"/>
        <v>4330.8599999999997</v>
      </c>
      <c r="FHJ56" s="115">
        <f t="shared" si="674"/>
        <v>4330.8599999999997</v>
      </c>
      <c r="FHK56" s="115">
        <f t="shared" si="674"/>
        <v>4330.8599999999997</v>
      </c>
      <c r="FHL56" s="115">
        <f t="shared" si="674"/>
        <v>4330.8599999999997</v>
      </c>
      <c r="FHM56" s="115">
        <f t="shared" si="674"/>
        <v>4330.8599999999997</v>
      </c>
      <c r="FHN56" s="115">
        <f t="shared" si="674"/>
        <v>4330.8599999999997</v>
      </c>
      <c r="FHO56" s="115">
        <f t="shared" si="674"/>
        <v>4330.8599999999997</v>
      </c>
      <c r="FHP56" s="115">
        <f t="shared" si="674"/>
        <v>4330.8599999999997</v>
      </c>
      <c r="FHQ56" s="115">
        <f t="shared" si="674"/>
        <v>4330.8599999999997</v>
      </c>
      <c r="FHR56" s="95">
        <f t="shared" si="675"/>
        <v>51970.32</v>
      </c>
      <c r="FHS56" s="106" t="s">
        <v>845</v>
      </c>
      <c r="FHT56" s="105">
        <v>51970.319999999992</v>
      </c>
      <c r="FHU56" s="90">
        <f t="shared" si="676"/>
        <v>4330.8599999999997</v>
      </c>
      <c r="FHV56" s="115">
        <f t="shared" ref="FHV56" si="3143">FHU56</f>
        <v>4330.8599999999997</v>
      </c>
      <c r="FHW56" s="115">
        <f t="shared" si="677"/>
        <v>4330.8599999999997</v>
      </c>
      <c r="FHX56" s="115">
        <f t="shared" si="677"/>
        <v>4330.8599999999997</v>
      </c>
      <c r="FHY56" s="115">
        <f t="shared" si="677"/>
        <v>4330.8599999999997</v>
      </c>
      <c r="FHZ56" s="115">
        <f t="shared" si="677"/>
        <v>4330.8599999999997</v>
      </c>
      <c r="FIA56" s="115">
        <f t="shared" si="677"/>
        <v>4330.8599999999997</v>
      </c>
      <c r="FIB56" s="115">
        <f t="shared" si="677"/>
        <v>4330.8599999999997</v>
      </c>
      <c r="FIC56" s="115">
        <f t="shared" si="677"/>
        <v>4330.8599999999997</v>
      </c>
      <c r="FID56" s="115">
        <f t="shared" si="677"/>
        <v>4330.8599999999997</v>
      </c>
      <c r="FIE56" s="115">
        <f t="shared" si="677"/>
        <v>4330.8599999999997</v>
      </c>
      <c r="FIF56" s="115">
        <f t="shared" si="677"/>
        <v>4330.8599999999997</v>
      </c>
      <c r="FIG56" s="115">
        <f t="shared" si="677"/>
        <v>4330.8599999999997</v>
      </c>
      <c r="FIH56" s="95">
        <f t="shared" si="678"/>
        <v>51970.32</v>
      </c>
      <c r="FII56" s="106" t="s">
        <v>845</v>
      </c>
      <c r="FIJ56" s="105">
        <v>51970.319999999992</v>
      </c>
      <c r="FIK56" s="90">
        <f t="shared" si="679"/>
        <v>4330.8599999999997</v>
      </c>
      <c r="FIL56" s="115">
        <f t="shared" ref="FIL56" si="3144">FIK56</f>
        <v>4330.8599999999997</v>
      </c>
      <c r="FIM56" s="115">
        <f t="shared" si="680"/>
        <v>4330.8599999999997</v>
      </c>
      <c r="FIN56" s="115">
        <f t="shared" si="680"/>
        <v>4330.8599999999997</v>
      </c>
      <c r="FIO56" s="115">
        <f t="shared" si="680"/>
        <v>4330.8599999999997</v>
      </c>
      <c r="FIP56" s="115">
        <f t="shared" si="680"/>
        <v>4330.8599999999997</v>
      </c>
      <c r="FIQ56" s="115">
        <f t="shared" si="680"/>
        <v>4330.8599999999997</v>
      </c>
      <c r="FIR56" s="115">
        <f t="shared" si="680"/>
        <v>4330.8599999999997</v>
      </c>
      <c r="FIS56" s="115">
        <f t="shared" si="680"/>
        <v>4330.8599999999997</v>
      </c>
      <c r="FIT56" s="115">
        <f t="shared" si="680"/>
        <v>4330.8599999999997</v>
      </c>
      <c r="FIU56" s="115">
        <f t="shared" si="680"/>
        <v>4330.8599999999997</v>
      </c>
      <c r="FIV56" s="115">
        <f t="shared" si="680"/>
        <v>4330.8599999999997</v>
      </c>
      <c r="FIW56" s="115">
        <f t="shared" si="680"/>
        <v>4330.8599999999997</v>
      </c>
      <c r="FIX56" s="95">
        <f t="shared" si="681"/>
        <v>51970.32</v>
      </c>
      <c r="FIY56" s="106" t="s">
        <v>845</v>
      </c>
      <c r="FIZ56" s="105">
        <v>51970.319999999992</v>
      </c>
      <c r="FJA56" s="90">
        <f t="shared" si="682"/>
        <v>4330.8599999999997</v>
      </c>
      <c r="FJB56" s="115">
        <f t="shared" ref="FJB56" si="3145">FJA56</f>
        <v>4330.8599999999997</v>
      </c>
      <c r="FJC56" s="115">
        <f t="shared" si="683"/>
        <v>4330.8599999999997</v>
      </c>
      <c r="FJD56" s="115">
        <f t="shared" si="683"/>
        <v>4330.8599999999997</v>
      </c>
      <c r="FJE56" s="115">
        <f t="shared" si="683"/>
        <v>4330.8599999999997</v>
      </c>
      <c r="FJF56" s="115">
        <f t="shared" si="683"/>
        <v>4330.8599999999997</v>
      </c>
      <c r="FJG56" s="115">
        <f t="shared" si="683"/>
        <v>4330.8599999999997</v>
      </c>
      <c r="FJH56" s="115">
        <f t="shared" si="683"/>
        <v>4330.8599999999997</v>
      </c>
      <c r="FJI56" s="115">
        <f t="shared" si="683"/>
        <v>4330.8599999999997</v>
      </c>
      <c r="FJJ56" s="115">
        <f t="shared" si="683"/>
        <v>4330.8599999999997</v>
      </c>
      <c r="FJK56" s="115">
        <f t="shared" si="683"/>
        <v>4330.8599999999997</v>
      </c>
      <c r="FJL56" s="115">
        <f t="shared" si="683"/>
        <v>4330.8599999999997</v>
      </c>
      <c r="FJM56" s="115">
        <f t="shared" si="683"/>
        <v>4330.8599999999997</v>
      </c>
      <c r="FJN56" s="95">
        <f t="shared" si="684"/>
        <v>51970.32</v>
      </c>
      <c r="FJO56" s="106" t="s">
        <v>845</v>
      </c>
      <c r="FJP56" s="105">
        <v>51970.319999999992</v>
      </c>
      <c r="FJQ56" s="90">
        <f t="shared" si="685"/>
        <v>4330.8599999999997</v>
      </c>
      <c r="FJR56" s="115">
        <f t="shared" ref="FJR56" si="3146">FJQ56</f>
        <v>4330.8599999999997</v>
      </c>
      <c r="FJS56" s="115">
        <f t="shared" si="686"/>
        <v>4330.8599999999997</v>
      </c>
      <c r="FJT56" s="115">
        <f t="shared" si="686"/>
        <v>4330.8599999999997</v>
      </c>
      <c r="FJU56" s="115">
        <f t="shared" si="686"/>
        <v>4330.8599999999997</v>
      </c>
      <c r="FJV56" s="115">
        <f t="shared" si="686"/>
        <v>4330.8599999999997</v>
      </c>
      <c r="FJW56" s="115">
        <f t="shared" si="686"/>
        <v>4330.8599999999997</v>
      </c>
      <c r="FJX56" s="115">
        <f t="shared" si="686"/>
        <v>4330.8599999999997</v>
      </c>
      <c r="FJY56" s="115">
        <f t="shared" si="686"/>
        <v>4330.8599999999997</v>
      </c>
      <c r="FJZ56" s="115">
        <f t="shared" si="686"/>
        <v>4330.8599999999997</v>
      </c>
      <c r="FKA56" s="115">
        <f t="shared" si="686"/>
        <v>4330.8599999999997</v>
      </c>
      <c r="FKB56" s="115">
        <f t="shared" si="686"/>
        <v>4330.8599999999997</v>
      </c>
      <c r="FKC56" s="115">
        <f t="shared" si="686"/>
        <v>4330.8599999999997</v>
      </c>
      <c r="FKD56" s="95">
        <f t="shared" si="687"/>
        <v>51970.32</v>
      </c>
      <c r="FKE56" s="106" t="s">
        <v>845</v>
      </c>
      <c r="FKF56" s="105">
        <v>51970.319999999992</v>
      </c>
      <c r="FKG56" s="90">
        <f t="shared" si="688"/>
        <v>4330.8599999999997</v>
      </c>
      <c r="FKH56" s="115">
        <f t="shared" ref="FKH56" si="3147">FKG56</f>
        <v>4330.8599999999997</v>
      </c>
      <c r="FKI56" s="115">
        <f t="shared" si="689"/>
        <v>4330.8599999999997</v>
      </c>
      <c r="FKJ56" s="115">
        <f t="shared" si="689"/>
        <v>4330.8599999999997</v>
      </c>
      <c r="FKK56" s="115">
        <f t="shared" si="689"/>
        <v>4330.8599999999997</v>
      </c>
      <c r="FKL56" s="115">
        <f t="shared" si="689"/>
        <v>4330.8599999999997</v>
      </c>
      <c r="FKM56" s="115">
        <f t="shared" si="689"/>
        <v>4330.8599999999997</v>
      </c>
      <c r="FKN56" s="115">
        <f t="shared" si="689"/>
        <v>4330.8599999999997</v>
      </c>
      <c r="FKO56" s="115">
        <f t="shared" si="689"/>
        <v>4330.8599999999997</v>
      </c>
      <c r="FKP56" s="115">
        <f t="shared" si="689"/>
        <v>4330.8599999999997</v>
      </c>
      <c r="FKQ56" s="115">
        <f t="shared" si="689"/>
        <v>4330.8599999999997</v>
      </c>
      <c r="FKR56" s="115">
        <f t="shared" si="689"/>
        <v>4330.8599999999997</v>
      </c>
      <c r="FKS56" s="115">
        <f t="shared" si="689"/>
        <v>4330.8599999999997</v>
      </c>
      <c r="FKT56" s="95">
        <f t="shared" si="690"/>
        <v>51970.32</v>
      </c>
      <c r="FKU56" s="106" t="s">
        <v>845</v>
      </c>
      <c r="FKV56" s="105">
        <v>51970.319999999992</v>
      </c>
      <c r="FKW56" s="90">
        <f t="shared" si="691"/>
        <v>4330.8599999999997</v>
      </c>
      <c r="FKX56" s="115">
        <f t="shared" ref="FKX56" si="3148">FKW56</f>
        <v>4330.8599999999997</v>
      </c>
      <c r="FKY56" s="115">
        <f t="shared" si="692"/>
        <v>4330.8599999999997</v>
      </c>
      <c r="FKZ56" s="115">
        <f t="shared" si="692"/>
        <v>4330.8599999999997</v>
      </c>
      <c r="FLA56" s="115">
        <f t="shared" si="692"/>
        <v>4330.8599999999997</v>
      </c>
      <c r="FLB56" s="115">
        <f t="shared" si="692"/>
        <v>4330.8599999999997</v>
      </c>
      <c r="FLC56" s="115">
        <f t="shared" si="692"/>
        <v>4330.8599999999997</v>
      </c>
      <c r="FLD56" s="115">
        <f t="shared" si="692"/>
        <v>4330.8599999999997</v>
      </c>
      <c r="FLE56" s="115">
        <f t="shared" si="692"/>
        <v>4330.8599999999997</v>
      </c>
      <c r="FLF56" s="115">
        <f t="shared" si="692"/>
        <v>4330.8599999999997</v>
      </c>
      <c r="FLG56" s="115">
        <f t="shared" si="692"/>
        <v>4330.8599999999997</v>
      </c>
      <c r="FLH56" s="115">
        <f t="shared" si="692"/>
        <v>4330.8599999999997</v>
      </c>
      <c r="FLI56" s="115">
        <f t="shared" si="692"/>
        <v>4330.8599999999997</v>
      </c>
      <c r="FLJ56" s="95">
        <f t="shared" si="693"/>
        <v>51970.32</v>
      </c>
      <c r="FLK56" s="106" t="s">
        <v>845</v>
      </c>
      <c r="FLL56" s="105">
        <v>51970.319999999992</v>
      </c>
      <c r="FLM56" s="90">
        <f t="shared" si="694"/>
        <v>4330.8599999999997</v>
      </c>
      <c r="FLN56" s="115">
        <f t="shared" ref="FLN56" si="3149">FLM56</f>
        <v>4330.8599999999997</v>
      </c>
      <c r="FLO56" s="115">
        <f t="shared" si="695"/>
        <v>4330.8599999999997</v>
      </c>
      <c r="FLP56" s="115">
        <f t="shared" si="695"/>
        <v>4330.8599999999997</v>
      </c>
      <c r="FLQ56" s="115">
        <f t="shared" si="695"/>
        <v>4330.8599999999997</v>
      </c>
      <c r="FLR56" s="115">
        <f t="shared" si="695"/>
        <v>4330.8599999999997</v>
      </c>
      <c r="FLS56" s="115">
        <f t="shared" si="695"/>
        <v>4330.8599999999997</v>
      </c>
      <c r="FLT56" s="115">
        <f t="shared" si="695"/>
        <v>4330.8599999999997</v>
      </c>
      <c r="FLU56" s="115">
        <f t="shared" si="695"/>
        <v>4330.8599999999997</v>
      </c>
      <c r="FLV56" s="115">
        <f t="shared" si="695"/>
        <v>4330.8599999999997</v>
      </c>
      <c r="FLW56" s="115">
        <f t="shared" si="695"/>
        <v>4330.8599999999997</v>
      </c>
      <c r="FLX56" s="115">
        <f t="shared" si="695"/>
        <v>4330.8599999999997</v>
      </c>
      <c r="FLY56" s="115">
        <f t="shared" si="695"/>
        <v>4330.8599999999997</v>
      </c>
      <c r="FLZ56" s="95">
        <f t="shared" si="696"/>
        <v>51970.32</v>
      </c>
      <c r="FMA56" s="106" t="s">
        <v>845</v>
      </c>
      <c r="FMB56" s="105">
        <v>51970.319999999992</v>
      </c>
      <c r="FMC56" s="90">
        <f t="shared" si="697"/>
        <v>4330.8599999999997</v>
      </c>
      <c r="FMD56" s="115">
        <f t="shared" ref="FMD56" si="3150">FMC56</f>
        <v>4330.8599999999997</v>
      </c>
      <c r="FME56" s="115">
        <f t="shared" si="698"/>
        <v>4330.8599999999997</v>
      </c>
      <c r="FMF56" s="115">
        <f t="shared" si="698"/>
        <v>4330.8599999999997</v>
      </c>
      <c r="FMG56" s="115">
        <f t="shared" si="698"/>
        <v>4330.8599999999997</v>
      </c>
      <c r="FMH56" s="115">
        <f t="shared" si="698"/>
        <v>4330.8599999999997</v>
      </c>
      <c r="FMI56" s="115">
        <f t="shared" si="698"/>
        <v>4330.8599999999997</v>
      </c>
      <c r="FMJ56" s="115">
        <f t="shared" si="698"/>
        <v>4330.8599999999997</v>
      </c>
      <c r="FMK56" s="115">
        <f t="shared" si="698"/>
        <v>4330.8599999999997</v>
      </c>
      <c r="FML56" s="115">
        <f t="shared" si="698"/>
        <v>4330.8599999999997</v>
      </c>
      <c r="FMM56" s="115">
        <f t="shared" si="698"/>
        <v>4330.8599999999997</v>
      </c>
      <c r="FMN56" s="115">
        <f t="shared" si="698"/>
        <v>4330.8599999999997</v>
      </c>
      <c r="FMO56" s="115">
        <f t="shared" si="698"/>
        <v>4330.8599999999997</v>
      </c>
      <c r="FMP56" s="95">
        <f t="shared" si="699"/>
        <v>51970.32</v>
      </c>
      <c r="FMQ56" s="106" t="s">
        <v>845</v>
      </c>
      <c r="FMR56" s="105">
        <v>51970.319999999992</v>
      </c>
      <c r="FMS56" s="90">
        <f t="shared" si="700"/>
        <v>4330.8599999999997</v>
      </c>
      <c r="FMT56" s="115">
        <f t="shared" ref="FMT56" si="3151">FMS56</f>
        <v>4330.8599999999997</v>
      </c>
      <c r="FMU56" s="115">
        <f t="shared" si="701"/>
        <v>4330.8599999999997</v>
      </c>
      <c r="FMV56" s="115">
        <f t="shared" si="701"/>
        <v>4330.8599999999997</v>
      </c>
      <c r="FMW56" s="115">
        <f t="shared" si="701"/>
        <v>4330.8599999999997</v>
      </c>
      <c r="FMX56" s="115">
        <f t="shared" si="701"/>
        <v>4330.8599999999997</v>
      </c>
      <c r="FMY56" s="115">
        <f t="shared" si="701"/>
        <v>4330.8599999999997</v>
      </c>
      <c r="FMZ56" s="115">
        <f t="shared" si="701"/>
        <v>4330.8599999999997</v>
      </c>
      <c r="FNA56" s="115">
        <f t="shared" si="701"/>
        <v>4330.8599999999997</v>
      </c>
      <c r="FNB56" s="115">
        <f t="shared" si="701"/>
        <v>4330.8599999999997</v>
      </c>
      <c r="FNC56" s="115">
        <f t="shared" si="701"/>
        <v>4330.8599999999997</v>
      </c>
      <c r="FND56" s="115">
        <f t="shared" si="701"/>
        <v>4330.8599999999997</v>
      </c>
      <c r="FNE56" s="115">
        <f t="shared" si="701"/>
        <v>4330.8599999999997</v>
      </c>
      <c r="FNF56" s="95">
        <f t="shared" si="702"/>
        <v>51970.32</v>
      </c>
      <c r="FNG56" s="106" t="s">
        <v>845</v>
      </c>
      <c r="FNH56" s="105">
        <v>51970.319999999992</v>
      </c>
      <c r="FNI56" s="90">
        <f t="shared" si="703"/>
        <v>4330.8599999999997</v>
      </c>
      <c r="FNJ56" s="115">
        <f t="shared" ref="FNJ56" si="3152">FNI56</f>
        <v>4330.8599999999997</v>
      </c>
      <c r="FNK56" s="115">
        <f t="shared" si="704"/>
        <v>4330.8599999999997</v>
      </c>
      <c r="FNL56" s="115">
        <f t="shared" si="704"/>
        <v>4330.8599999999997</v>
      </c>
      <c r="FNM56" s="115">
        <f t="shared" si="704"/>
        <v>4330.8599999999997</v>
      </c>
      <c r="FNN56" s="115">
        <f t="shared" si="704"/>
        <v>4330.8599999999997</v>
      </c>
      <c r="FNO56" s="115">
        <f t="shared" si="704"/>
        <v>4330.8599999999997</v>
      </c>
      <c r="FNP56" s="115">
        <f t="shared" si="704"/>
        <v>4330.8599999999997</v>
      </c>
      <c r="FNQ56" s="115">
        <f t="shared" si="704"/>
        <v>4330.8599999999997</v>
      </c>
      <c r="FNR56" s="115">
        <f t="shared" si="704"/>
        <v>4330.8599999999997</v>
      </c>
      <c r="FNS56" s="115">
        <f t="shared" si="704"/>
        <v>4330.8599999999997</v>
      </c>
      <c r="FNT56" s="115">
        <f t="shared" si="704"/>
        <v>4330.8599999999997</v>
      </c>
      <c r="FNU56" s="115">
        <f t="shared" si="704"/>
        <v>4330.8599999999997</v>
      </c>
      <c r="FNV56" s="95">
        <f t="shared" si="705"/>
        <v>51970.32</v>
      </c>
      <c r="FNW56" s="106" t="s">
        <v>845</v>
      </c>
      <c r="FNX56" s="105">
        <v>51970.319999999992</v>
      </c>
      <c r="FNY56" s="90">
        <f t="shared" si="706"/>
        <v>4330.8599999999997</v>
      </c>
      <c r="FNZ56" s="115">
        <f t="shared" ref="FNZ56" si="3153">FNY56</f>
        <v>4330.8599999999997</v>
      </c>
      <c r="FOA56" s="115">
        <f t="shared" si="707"/>
        <v>4330.8599999999997</v>
      </c>
      <c r="FOB56" s="115">
        <f t="shared" si="707"/>
        <v>4330.8599999999997</v>
      </c>
      <c r="FOC56" s="115">
        <f t="shared" si="707"/>
        <v>4330.8599999999997</v>
      </c>
      <c r="FOD56" s="115">
        <f t="shared" si="707"/>
        <v>4330.8599999999997</v>
      </c>
      <c r="FOE56" s="115">
        <f t="shared" si="707"/>
        <v>4330.8599999999997</v>
      </c>
      <c r="FOF56" s="115">
        <f t="shared" si="707"/>
        <v>4330.8599999999997</v>
      </c>
      <c r="FOG56" s="115">
        <f t="shared" si="707"/>
        <v>4330.8599999999997</v>
      </c>
      <c r="FOH56" s="115">
        <f t="shared" si="707"/>
        <v>4330.8599999999997</v>
      </c>
      <c r="FOI56" s="115">
        <f t="shared" si="707"/>
        <v>4330.8599999999997</v>
      </c>
      <c r="FOJ56" s="115">
        <f t="shared" si="707"/>
        <v>4330.8599999999997</v>
      </c>
      <c r="FOK56" s="115">
        <f t="shared" si="707"/>
        <v>4330.8599999999997</v>
      </c>
      <c r="FOL56" s="95">
        <f t="shared" si="708"/>
        <v>51970.32</v>
      </c>
      <c r="FOM56" s="106" t="s">
        <v>845</v>
      </c>
      <c r="FON56" s="105">
        <v>51970.319999999992</v>
      </c>
      <c r="FOO56" s="90">
        <f t="shared" si="709"/>
        <v>4330.8599999999997</v>
      </c>
      <c r="FOP56" s="115">
        <f t="shared" ref="FOP56" si="3154">FOO56</f>
        <v>4330.8599999999997</v>
      </c>
      <c r="FOQ56" s="115">
        <f t="shared" si="710"/>
        <v>4330.8599999999997</v>
      </c>
      <c r="FOR56" s="115">
        <f t="shared" si="710"/>
        <v>4330.8599999999997</v>
      </c>
      <c r="FOS56" s="115">
        <f t="shared" si="710"/>
        <v>4330.8599999999997</v>
      </c>
      <c r="FOT56" s="115">
        <f t="shared" si="710"/>
        <v>4330.8599999999997</v>
      </c>
      <c r="FOU56" s="115">
        <f t="shared" si="710"/>
        <v>4330.8599999999997</v>
      </c>
      <c r="FOV56" s="115">
        <f t="shared" si="710"/>
        <v>4330.8599999999997</v>
      </c>
      <c r="FOW56" s="115">
        <f t="shared" si="710"/>
        <v>4330.8599999999997</v>
      </c>
      <c r="FOX56" s="115">
        <f t="shared" si="710"/>
        <v>4330.8599999999997</v>
      </c>
      <c r="FOY56" s="115">
        <f t="shared" si="710"/>
        <v>4330.8599999999997</v>
      </c>
      <c r="FOZ56" s="115">
        <f t="shared" si="710"/>
        <v>4330.8599999999997</v>
      </c>
      <c r="FPA56" s="115">
        <f t="shared" si="710"/>
        <v>4330.8599999999997</v>
      </c>
      <c r="FPB56" s="95">
        <f t="shared" si="711"/>
        <v>51970.32</v>
      </c>
      <c r="FPC56" s="106" t="s">
        <v>845</v>
      </c>
      <c r="FPD56" s="105">
        <v>51970.319999999992</v>
      </c>
      <c r="FPE56" s="90">
        <f t="shared" si="712"/>
        <v>4330.8599999999997</v>
      </c>
      <c r="FPF56" s="115">
        <f t="shared" ref="FPF56" si="3155">FPE56</f>
        <v>4330.8599999999997</v>
      </c>
      <c r="FPG56" s="115">
        <f t="shared" si="713"/>
        <v>4330.8599999999997</v>
      </c>
      <c r="FPH56" s="115">
        <f t="shared" si="713"/>
        <v>4330.8599999999997</v>
      </c>
      <c r="FPI56" s="115">
        <f t="shared" si="713"/>
        <v>4330.8599999999997</v>
      </c>
      <c r="FPJ56" s="115">
        <f t="shared" si="713"/>
        <v>4330.8599999999997</v>
      </c>
      <c r="FPK56" s="115">
        <f t="shared" si="713"/>
        <v>4330.8599999999997</v>
      </c>
      <c r="FPL56" s="115">
        <f t="shared" si="713"/>
        <v>4330.8599999999997</v>
      </c>
      <c r="FPM56" s="115">
        <f t="shared" si="713"/>
        <v>4330.8599999999997</v>
      </c>
      <c r="FPN56" s="115">
        <f t="shared" si="713"/>
        <v>4330.8599999999997</v>
      </c>
      <c r="FPO56" s="115">
        <f t="shared" si="713"/>
        <v>4330.8599999999997</v>
      </c>
      <c r="FPP56" s="115">
        <f t="shared" si="713"/>
        <v>4330.8599999999997</v>
      </c>
      <c r="FPQ56" s="115">
        <f t="shared" si="713"/>
        <v>4330.8599999999997</v>
      </c>
      <c r="FPR56" s="95">
        <f t="shared" si="714"/>
        <v>51970.32</v>
      </c>
      <c r="FPS56" s="106" t="s">
        <v>845</v>
      </c>
      <c r="FPT56" s="105">
        <v>51970.319999999992</v>
      </c>
      <c r="FPU56" s="90">
        <f t="shared" si="715"/>
        <v>4330.8599999999997</v>
      </c>
      <c r="FPV56" s="115">
        <f t="shared" ref="FPV56" si="3156">FPU56</f>
        <v>4330.8599999999997</v>
      </c>
      <c r="FPW56" s="115">
        <f t="shared" si="716"/>
        <v>4330.8599999999997</v>
      </c>
      <c r="FPX56" s="115">
        <f t="shared" si="716"/>
        <v>4330.8599999999997</v>
      </c>
      <c r="FPY56" s="115">
        <f t="shared" si="716"/>
        <v>4330.8599999999997</v>
      </c>
      <c r="FPZ56" s="115">
        <f t="shared" si="716"/>
        <v>4330.8599999999997</v>
      </c>
      <c r="FQA56" s="115">
        <f t="shared" si="716"/>
        <v>4330.8599999999997</v>
      </c>
      <c r="FQB56" s="115">
        <f t="shared" si="716"/>
        <v>4330.8599999999997</v>
      </c>
      <c r="FQC56" s="115">
        <f t="shared" si="716"/>
        <v>4330.8599999999997</v>
      </c>
      <c r="FQD56" s="115">
        <f t="shared" si="716"/>
        <v>4330.8599999999997</v>
      </c>
      <c r="FQE56" s="115">
        <f t="shared" si="716"/>
        <v>4330.8599999999997</v>
      </c>
      <c r="FQF56" s="115">
        <f t="shared" si="716"/>
        <v>4330.8599999999997</v>
      </c>
      <c r="FQG56" s="115">
        <f t="shared" si="716"/>
        <v>4330.8599999999997</v>
      </c>
      <c r="FQH56" s="95">
        <f t="shared" si="717"/>
        <v>51970.32</v>
      </c>
      <c r="FQI56" s="106" t="s">
        <v>845</v>
      </c>
      <c r="FQJ56" s="105">
        <v>51970.319999999992</v>
      </c>
      <c r="FQK56" s="90">
        <f t="shared" si="718"/>
        <v>4330.8599999999997</v>
      </c>
      <c r="FQL56" s="115">
        <f t="shared" ref="FQL56" si="3157">FQK56</f>
        <v>4330.8599999999997</v>
      </c>
      <c r="FQM56" s="115">
        <f t="shared" si="719"/>
        <v>4330.8599999999997</v>
      </c>
      <c r="FQN56" s="115">
        <f t="shared" si="719"/>
        <v>4330.8599999999997</v>
      </c>
      <c r="FQO56" s="115">
        <f t="shared" si="719"/>
        <v>4330.8599999999997</v>
      </c>
      <c r="FQP56" s="115">
        <f t="shared" si="719"/>
        <v>4330.8599999999997</v>
      </c>
      <c r="FQQ56" s="115">
        <f t="shared" si="719"/>
        <v>4330.8599999999997</v>
      </c>
      <c r="FQR56" s="115">
        <f t="shared" si="719"/>
        <v>4330.8599999999997</v>
      </c>
      <c r="FQS56" s="115">
        <f t="shared" si="719"/>
        <v>4330.8599999999997</v>
      </c>
      <c r="FQT56" s="115">
        <f t="shared" si="719"/>
        <v>4330.8599999999997</v>
      </c>
      <c r="FQU56" s="115">
        <f t="shared" si="719"/>
        <v>4330.8599999999997</v>
      </c>
      <c r="FQV56" s="115">
        <f t="shared" si="719"/>
        <v>4330.8599999999997</v>
      </c>
      <c r="FQW56" s="115">
        <f t="shared" si="719"/>
        <v>4330.8599999999997</v>
      </c>
      <c r="FQX56" s="95">
        <f t="shared" si="720"/>
        <v>51970.32</v>
      </c>
      <c r="FQY56" s="106" t="s">
        <v>845</v>
      </c>
      <c r="FQZ56" s="105">
        <v>51970.319999999992</v>
      </c>
      <c r="FRA56" s="90">
        <f t="shared" si="721"/>
        <v>4330.8599999999997</v>
      </c>
      <c r="FRB56" s="115">
        <f t="shared" ref="FRB56" si="3158">FRA56</f>
        <v>4330.8599999999997</v>
      </c>
      <c r="FRC56" s="115">
        <f t="shared" si="722"/>
        <v>4330.8599999999997</v>
      </c>
      <c r="FRD56" s="115">
        <f t="shared" si="722"/>
        <v>4330.8599999999997</v>
      </c>
      <c r="FRE56" s="115">
        <f t="shared" si="722"/>
        <v>4330.8599999999997</v>
      </c>
      <c r="FRF56" s="115">
        <f t="shared" si="722"/>
        <v>4330.8599999999997</v>
      </c>
      <c r="FRG56" s="115">
        <f t="shared" si="722"/>
        <v>4330.8599999999997</v>
      </c>
      <c r="FRH56" s="115">
        <f t="shared" si="722"/>
        <v>4330.8599999999997</v>
      </c>
      <c r="FRI56" s="115">
        <f t="shared" si="722"/>
        <v>4330.8599999999997</v>
      </c>
      <c r="FRJ56" s="115">
        <f t="shared" si="722"/>
        <v>4330.8599999999997</v>
      </c>
      <c r="FRK56" s="115">
        <f t="shared" si="722"/>
        <v>4330.8599999999997</v>
      </c>
      <c r="FRL56" s="115">
        <f t="shared" si="722"/>
        <v>4330.8599999999997</v>
      </c>
      <c r="FRM56" s="115">
        <f t="shared" si="722"/>
        <v>4330.8599999999997</v>
      </c>
      <c r="FRN56" s="95">
        <f t="shared" si="723"/>
        <v>51970.32</v>
      </c>
      <c r="FRO56" s="106" t="s">
        <v>845</v>
      </c>
      <c r="FRP56" s="105">
        <v>51970.319999999992</v>
      </c>
      <c r="FRQ56" s="90">
        <f t="shared" si="724"/>
        <v>4330.8599999999997</v>
      </c>
      <c r="FRR56" s="115">
        <f t="shared" ref="FRR56" si="3159">FRQ56</f>
        <v>4330.8599999999997</v>
      </c>
      <c r="FRS56" s="115">
        <f t="shared" si="725"/>
        <v>4330.8599999999997</v>
      </c>
      <c r="FRT56" s="115">
        <f t="shared" si="725"/>
        <v>4330.8599999999997</v>
      </c>
      <c r="FRU56" s="115">
        <f t="shared" si="725"/>
        <v>4330.8599999999997</v>
      </c>
      <c r="FRV56" s="115">
        <f t="shared" si="725"/>
        <v>4330.8599999999997</v>
      </c>
      <c r="FRW56" s="115">
        <f t="shared" si="725"/>
        <v>4330.8599999999997</v>
      </c>
      <c r="FRX56" s="115">
        <f t="shared" si="725"/>
        <v>4330.8599999999997</v>
      </c>
      <c r="FRY56" s="115">
        <f t="shared" si="725"/>
        <v>4330.8599999999997</v>
      </c>
      <c r="FRZ56" s="115">
        <f t="shared" si="725"/>
        <v>4330.8599999999997</v>
      </c>
      <c r="FSA56" s="115">
        <f t="shared" si="725"/>
        <v>4330.8599999999997</v>
      </c>
      <c r="FSB56" s="115">
        <f t="shared" si="725"/>
        <v>4330.8599999999997</v>
      </c>
      <c r="FSC56" s="115">
        <f t="shared" si="725"/>
        <v>4330.8599999999997</v>
      </c>
      <c r="FSD56" s="95">
        <f t="shared" si="726"/>
        <v>51970.32</v>
      </c>
      <c r="FSE56" s="106" t="s">
        <v>845</v>
      </c>
      <c r="FSF56" s="105">
        <v>51970.319999999992</v>
      </c>
      <c r="FSG56" s="90">
        <f t="shared" si="727"/>
        <v>4330.8599999999997</v>
      </c>
      <c r="FSH56" s="115">
        <f t="shared" ref="FSH56" si="3160">FSG56</f>
        <v>4330.8599999999997</v>
      </c>
      <c r="FSI56" s="115">
        <f t="shared" si="728"/>
        <v>4330.8599999999997</v>
      </c>
      <c r="FSJ56" s="115">
        <f t="shared" si="728"/>
        <v>4330.8599999999997</v>
      </c>
      <c r="FSK56" s="115">
        <f t="shared" si="728"/>
        <v>4330.8599999999997</v>
      </c>
      <c r="FSL56" s="115">
        <f t="shared" si="728"/>
        <v>4330.8599999999997</v>
      </c>
      <c r="FSM56" s="115">
        <f t="shared" si="728"/>
        <v>4330.8599999999997</v>
      </c>
      <c r="FSN56" s="115">
        <f t="shared" si="728"/>
        <v>4330.8599999999997</v>
      </c>
      <c r="FSO56" s="115">
        <f t="shared" si="728"/>
        <v>4330.8599999999997</v>
      </c>
      <c r="FSP56" s="115">
        <f t="shared" si="728"/>
        <v>4330.8599999999997</v>
      </c>
      <c r="FSQ56" s="115">
        <f t="shared" si="728"/>
        <v>4330.8599999999997</v>
      </c>
      <c r="FSR56" s="115">
        <f t="shared" si="728"/>
        <v>4330.8599999999997</v>
      </c>
      <c r="FSS56" s="115">
        <f t="shared" si="728"/>
        <v>4330.8599999999997</v>
      </c>
      <c r="FST56" s="95">
        <f t="shared" si="729"/>
        <v>51970.32</v>
      </c>
      <c r="FSU56" s="106" t="s">
        <v>845</v>
      </c>
      <c r="FSV56" s="105">
        <v>51970.319999999992</v>
      </c>
      <c r="FSW56" s="90">
        <f t="shared" si="730"/>
        <v>4330.8599999999997</v>
      </c>
      <c r="FSX56" s="115">
        <f t="shared" ref="FSX56" si="3161">FSW56</f>
        <v>4330.8599999999997</v>
      </c>
      <c r="FSY56" s="115">
        <f t="shared" si="731"/>
        <v>4330.8599999999997</v>
      </c>
      <c r="FSZ56" s="115">
        <f t="shared" si="731"/>
        <v>4330.8599999999997</v>
      </c>
      <c r="FTA56" s="115">
        <f t="shared" si="731"/>
        <v>4330.8599999999997</v>
      </c>
      <c r="FTB56" s="115">
        <f t="shared" si="731"/>
        <v>4330.8599999999997</v>
      </c>
      <c r="FTC56" s="115">
        <f t="shared" si="731"/>
        <v>4330.8599999999997</v>
      </c>
      <c r="FTD56" s="115">
        <f t="shared" si="731"/>
        <v>4330.8599999999997</v>
      </c>
      <c r="FTE56" s="115">
        <f t="shared" si="731"/>
        <v>4330.8599999999997</v>
      </c>
      <c r="FTF56" s="115">
        <f t="shared" si="731"/>
        <v>4330.8599999999997</v>
      </c>
      <c r="FTG56" s="115">
        <f t="shared" si="731"/>
        <v>4330.8599999999997</v>
      </c>
      <c r="FTH56" s="115">
        <f t="shared" si="731"/>
        <v>4330.8599999999997</v>
      </c>
      <c r="FTI56" s="115">
        <f t="shared" si="731"/>
        <v>4330.8599999999997</v>
      </c>
      <c r="FTJ56" s="95">
        <f t="shared" si="732"/>
        <v>51970.32</v>
      </c>
      <c r="FTK56" s="106" t="s">
        <v>845</v>
      </c>
      <c r="FTL56" s="105">
        <v>51970.319999999992</v>
      </c>
      <c r="FTM56" s="90">
        <f t="shared" si="733"/>
        <v>4330.8599999999997</v>
      </c>
      <c r="FTN56" s="115">
        <f t="shared" ref="FTN56" si="3162">FTM56</f>
        <v>4330.8599999999997</v>
      </c>
      <c r="FTO56" s="115">
        <f t="shared" si="734"/>
        <v>4330.8599999999997</v>
      </c>
      <c r="FTP56" s="115">
        <f t="shared" si="734"/>
        <v>4330.8599999999997</v>
      </c>
      <c r="FTQ56" s="115">
        <f t="shared" si="734"/>
        <v>4330.8599999999997</v>
      </c>
      <c r="FTR56" s="115">
        <f t="shared" si="734"/>
        <v>4330.8599999999997</v>
      </c>
      <c r="FTS56" s="115">
        <f t="shared" si="734"/>
        <v>4330.8599999999997</v>
      </c>
      <c r="FTT56" s="115">
        <f t="shared" si="734"/>
        <v>4330.8599999999997</v>
      </c>
      <c r="FTU56" s="115">
        <f t="shared" si="734"/>
        <v>4330.8599999999997</v>
      </c>
      <c r="FTV56" s="115">
        <f t="shared" si="734"/>
        <v>4330.8599999999997</v>
      </c>
      <c r="FTW56" s="115">
        <f t="shared" si="734"/>
        <v>4330.8599999999997</v>
      </c>
      <c r="FTX56" s="115">
        <f t="shared" si="734"/>
        <v>4330.8599999999997</v>
      </c>
      <c r="FTY56" s="115">
        <f t="shared" si="734"/>
        <v>4330.8599999999997</v>
      </c>
      <c r="FTZ56" s="95">
        <f t="shared" si="735"/>
        <v>51970.32</v>
      </c>
      <c r="FUA56" s="106" t="s">
        <v>845</v>
      </c>
      <c r="FUB56" s="105">
        <v>51970.319999999992</v>
      </c>
      <c r="FUC56" s="90">
        <f t="shared" si="736"/>
        <v>4330.8599999999997</v>
      </c>
      <c r="FUD56" s="115">
        <f t="shared" ref="FUD56" si="3163">FUC56</f>
        <v>4330.8599999999997</v>
      </c>
      <c r="FUE56" s="115">
        <f t="shared" si="737"/>
        <v>4330.8599999999997</v>
      </c>
      <c r="FUF56" s="115">
        <f t="shared" si="737"/>
        <v>4330.8599999999997</v>
      </c>
      <c r="FUG56" s="115">
        <f t="shared" si="737"/>
        <v>4330.8599999999997</v>
      </c>
      <c r="FUH56" s="115">
        <f t="shared" si="737"/>
        <v>4330.8599999999997</v>
      </c>
      <c r="FUI56" s="115">
        <f t="shared" si="737"/>
        <v>4330.8599999999997</v>
      </c>
      <c r="FUJ56" s="115">
        <f t="shared" si="737"/>
        <v>4330.8599999999997</v>
      </c>
      <c r="FUK56" s="115">
        <f t="shared" si="737"/>
        <v>4330.8599999999997</v>
      </c>
      <c r="FUL56" s="115">
        <f t="shared" si="737"/>
        <v>4330.8599999999997</v>
      </c>
      <c r="FUM56" s="115">
        <f t="shared" si="737"/>
        <v>4330.8599999999997</v>
      </c>
      <c r="FUN56" s="115">
        <f t="shared" si="737"/>
        <v>4330.8599999999997</v>
      </c>
      <c r="FUO56" s="115">
        <f t="shared" si="737"/>
        <v>4330.8599999999997</v>
      </c>
      <c r="FUP56" s="95">
        <f t="shared" si="738"/>
        <v>51970.32</v>
      </c>
      <c r="FUQ56" s="106" t="s">
        <v>845</v>
      </c>
      <c r="FUR56" s="105">
        <v>51970.319999999992</v>
      </c>
      <c r="FUS56" s="90">
        <f t="shared" si="739"/>
        <v>4330.8599999999997</v>
      </c>
      <c r="FUT56" s="115">
        <f t="shared" ref="FUT56" si="3164">FUS56</f>
        <v>4330.8599999999997</v>
      </c>
      <c r="FUU56" s="115">
        <f t="shared" si="740"/>
        <v>4330.8599999999997</v>
      </c>
      <c r="FUV56" s="115">
        <f t="shared" si="740"/>
        <v>4330.8599999999997</v>
      </c>
      <c r="FUW56" s="115">
        <f t="shared" si="740"/>
        <v>4330.8599999999997</v>
      </c>
      <c r="FUX56" s="115">
        <f t="shared" si="740"/>
        <v>4330.8599999999997</v>
      </c>
      <c r="FUY56" s="115">
        <f t="shared" si="740"/>
        <v>4330.8599999999997</v>
      </c>
      <c r="FUZ56" s="115">
        <f t="shared" si="740"/>
        <v>4330.8599999999997</v>
      </c>
      <c r="FVA56" s="115">
        <f t="shared" si="740"/>
        <v>4330.8599999999997</v>
      </c>
      <c r="FVB56" s="115">
        <f t="shared" si="740"/>
        <v>4330.8599999999997</v>
      </c>
      <c r="FVC56" s="115">
        <f t="shared" si="740"/>
        <v>4330.8599999999997</v>
      </c>
      <c r="FVD56" s="115">
        <f t="shared" si="740"/>
        <v>4330.8599999999997</v>
      </c>
      <c r="FVE56" s="115">
        <f t="shared" si="740"/>
        <v>4330.8599999999997</v>
      </c>
      <c r="FVF56" s="95">
        <f t="shared" si="741"/>
        <v>51970.32</v>
      </c>
      <c r="FVG56" s="106" t="s">
        <v>845</v>
      </c>
      <c r="FVH56" s="105">
        <v>51970.319999999992</v>
      </c>
      <c r="FVI56" s="90">
        <f t="shared" si="742"/>
        <v>4330.8599999999997</v>
      </c>
      <c r="FVJ56" s="115">
        <f t="shared" ref="FVJ56" si="3165">FVI56</f>
        <v>4330.8599999999997</v>
      </c>
      <c r="FVK56" s="115">
        <f t="shared" si="743"/>
        <v>4330.8599999999997</v>
      </c>
      <c r="FVL56" s="115">
        <f t="shared" si="743"/>
        <v>4330.8599999999997</v>
      </c>
      <c r="FVM56" s="115">
        <f t="shared" si="743"/>
        <v>4330.8599999999997</v>
      </c>
      <c r="FVN56" s="115">
        <f t="shared" si="743"/>
        <v>4330.8599999999997</v>
      </c>
      <c r="FVO56" s="115">
        <f t="shared" si="743"/>
        <v>4330.8599999999997</v>
      </c>
      <c r="FVP56" s="115">
        <f t="shared" si="743"/>
        <v>4330.8599999999997</v>
      </c>
      <c r="FVQ56" s="115">
        <f t="shared" si="743"/>
        <v>4330.8599999999997</v>
      </c>
      <c r="FVR56" s="115">
        <f t="shared" si="743"/>
        <v>4330.8599999999997</v>
      </c>
      <c r="FVS56" s="115">
        <f t="shared" si="743"/>
        <v>4330.8599999999997</v>
      </c>
      <c r="FVT56" s="115">
        <f t="shared" si="743"/>
        <v>4330.8599999999997</v>
      </c>
      <c r="FVU56" s="115">
        <f t="shared" si="743"/>
        <v>4330.8599999999997</v>
      </c>
      <c r="FVV56" s="95">
        <f t="shared" si="744"/>
        <v>51970.32</v>
      </c>
      <c r="FVW56" s="106" t="s">
        <v>845</v>
      </c>
      <c r="FVX56" s="105">
        <v>51970.319999999992</v>
      </c>
      <c r="FVY56" s="90">
        <f t="shared" si="745"/>
        <v>4330.8599999999997</v>
      </c>
      <c r="FVZ56" s="115">
        <f t="shared" ref="FVZ56" si="3166">FVY56</f>
        <v>4330.8599999999997</v>
      </c>
      <c r="FWA56" s="115">
        <f t="shared" si="746"/>
        <v>4330.8599999999997</v>
      </c>
      <c r="FWB56" s="115">
        <f t="shared" si="746"/>
        <v>4330.8599999999997</v>
      </c>
      <c r="FWC56" s="115">
        <f t="shared" si="746"/>
        <v>4330.8599999999997</v>
      </c>
      <c r="FWD56" s="115">
        <f t="shared" si="746"/>
        <v>4330.8599999999997</v>
      </c>
      <c r="FWE56" s="115">
        <f t="shared" si="746"/>
        <v>4330.8599999999997</v>
      </c>
      <c r="FWF56" s="115">
        <f t="shared" si="746"/>
        <v>4330.8599999999997</v>
      </c>
      <c r="FWG56" s="115">
        <f t="shared" si="746"/>
        <v>4330.8599999999997</v>
      </c>
      <c r="FWH56" s="115">
        <f t="shared" si="746"/>
        <v>4330.8599999999997</v>
      </c>
      <c r="FWI56" s="115">
        <f t="shared" si="746"/>
        <v>4330.8599999999997</v>
      </c>
      <c r="FWJ56" s="115">
        <f t="shared" si="746"/>
        <v>4330.8599999999997</v>
      </c>
      <c r="FWK56" s="115">
        <f t="shared" si="746"/>
        <v>4330.8599999999997</v>
      </c>
      <c r="FWL56" s="95">
        <f t="shared" si="747"/>
        <v>51970.32</v>
      </c>
      <c r="FWM56" s="106" t="s">
        <v>845</v>
      </c>
      <c r="FWN56" s="105">
        <v>51970.319999999992</v>
      </c>
      <c r="FWO56" s="90">
        <f t="shared" si="748"/>
        <v>4330.8599999999997</v>
      </c>
      <c r="FWP56" s="115">
        <f t="shared" ref="FWP56" si="3167">FWO56</f>
        <v>4330.8599999999997</v>
      </c>
      <c r="FWQ56" s="115">
        <f t="shared" si="749"/>
        <v>4330.8599999999997</v>
      </c>
      <c r="FWR56" s="115">
        <f t="shared" si="749"/>
        <v>4330.8599999999997</v>
      </c>
      <c r="FWS56" s="115">
        <f t="shared" si="749"/>
        <v>4330.8599999999997</v>
      </c>
      <c r="FWT56" s="115">
        <f t="shared" si="749"/>
        <v>4330.8599999999997</v>
      </c>
      <c r="FWU56" s="115">
        <f t="shared" si="749"/>
        <v>4330.8599999999997</v>
      </c>
      <c r="FWV56" s="115">
        <f t="shared" si="749"/>
        <v>4330.8599999999997</v>
      </c>
      <c r="FWW56" s="115">
        <f t="shared" si="749"/>
        <v>4330.8599999999997</v>
      </c>
      <c r="FWX56" s="115">
        <f t="shared" si="749"/>
        <v>4330.8599999999997</v>
      </c>
      <c r="FWY56" s="115">
        <f t="shared" si="749"/>
        <v>4330.8599999999997</v>
      </c>
      <c r="FWZ56" s="115">
        <f t="shared" si="749"/>
        <v>4330.8599999999997</v>
      </c>
      <c r="FXA56" s="115">
        <f t="shared" si="749"/>
        <v>4330.8599999999997</v>
      </c>
      <c r="FXB56" s="95">
        <f t="shared" si="750"/>
        <v>51970.32</v>
      </c>
      <c r="FXC56" s="106" t="s">
        <v>845</v>
      </c>
      <c r="FXD56" s="105">
        <v>51970.319999999992</v>
      </c>
      <c r="FXE56" s="90">
        <f t="shared" si="751"/>
        <v>4330.8599999999997</v>
      </c>
      <c r="FXF56" s="115">
        <f t="shared" ref="FXF56" si="3168">FXE56</f>
        <v>4330.8599999999997</v>
      </c>
      <c r="FXG56" s="115">
        <f t="shared" si="752"/>
        <v>4330.8599999999997</v>
      </c>
      <c r="FXH56" s="115">
        <f t="shared" si="752"/>
        <v>4330.8599999999997</v>
      </c>
      <c r="FXI56" s="115">
        <f t="shared" si="752"/>
        <v>4330.8599999999997</v>
      </c>
      <c r="FXJ56" s="115">
        <f t="shared" si="752"/>
        <v>4330.8599999999997</v>
      </c>
      <c r="FXK56" s="115">
        <f t="shared" si="752"/>
        <v>4330.8599999999997</v>
      </c>
      <c r="FXL56" s="115">
        <f t="shared" si="752"/>
        <v>4330.8599999999997</v>
      </c>
      <c r="FXM56" s="115">
        <f t="shared" si="752"/>
        <v>4330.8599999999997</v>
      </c>
      <c r="FXN56" s="115">
        <f t="shared" si="752"/>
        <v>4330.8599999999997</v>
      </c>
      <c r="FXO56" s="115">
        <f t="shared" si="752"/>
        <v>4330.8599999999997</v>
      </c>
      <c r="FXP56" s="115">
        <f t="shared" si="752"/>
        <v>4330.8599999999997</v>
      </c>
      <c r="FXQ56" s="115">
        <f t="shared" si="752"/>
        <v>4330.8599999999997</v>
      </c>
      <c r="FXR56" s="95">
        <f t="shared" si="753"/>
        <v>51970.32</v>
      </c>
      <c r="FXS56" s="106" t="s">
        <v>845</v>
      </c>
      <c r="FXT56" s="105">
        <v>51970.319999999992</v>
      </c>
      <c r="FXU56" s="90">
        <f t="shared" si="754"/>
        <v>4330.8599999999997</v>
      </c>
      <c r="FXV56" s="115">
        <f t="shared" ref="FXV56" si="3169">FXU56</f>
        <v>4330.8599999999997</v>
      </c>
      <c r="FXW56" s="115">
        <f t="shared" si="755"/>
        <v>4330.8599999999997</v>
      </c>
      <c r="FXX56" s="115">
        <f t="shared" si="755"/>
        <v>4330.8599999999997</v>
      </c>
      <c r="FXY56" s="115">
        <f t="shared" si="755"/>
        <v>4330.8599999999997</v>
      </c>
      <c r="FXZ56" s="115">
        <f t="shared" si="755"/>
        <v>4330.8599999999997</v>
      </c>
      <c r="FYA56" s="115">
        <f t="shared" si="755"/>
        <v>4330.8599999999997</v>
      </c>
      <c r="FYB56" s="115">
        <f t="shared" si="755"/>
        <v>4330.8599999999997</v>
      </c>
      <c r="FYC56" s="115">
        <f t="shared" si="755"/>
        <v>4330.8599999999997</v>
      </c>
      <c r="FYD56" s="115">
        <f t="shared" si="755"/>
        <v>4330.8599999999997</v>
      </c>
      <c r="FYE56" s="115">
        <f t="shared" si="755"/>
        <v>4330.8599999999997</v>
      </c>
      <c r="FYF56" s="115">
        <f t="shared" si="755"/>
        <v>4330.8599999999997</v>
      </c>
      <c r="FYG56" s="115">
        <f t="shared" si="755"/>
        <v>4330.8599999999997</v>
      </c>
      <c r="FYH56" s="95">
        <f t="shared" si="756"/>
        <v>51970.32</v>
      </c>
      <c r="FYI56" s="106" t="s">
        <v>845</v>
      </c>
      <c r="FYJ56" s="105">
        <v>51970.319999999992</v>
      </c>
      <c r="FYK56" s="90">
        <f t="shared" si="757"/>
        <v>4330.8599999999997</v>
      </c>
      <c r="FYL56" s="115">
        <f t="shared" ref="FYL56" si="3170">FYK56</f>
        <v>4330.8599999999997</v>
      </c>
      <c r="FYM56" s="115">
        <f t="shared" si="758"/>
        <v>4330.8599999999997</v>
      </c>
      <c r="FYN56" s="115">
        <f t="shared" si="758"/>
        <v>4330.8599999999997</v>
      </c>
      <c r="FYO56" s="115">
        <f t="shared" si="758"/>
        <v>4330.8599999999997</v>
      </c>
      <c r="FYP56" s="115">
        <f t="shared" si="758"/>
        <v>4330.8599999999997</v>
      </c>
      <c r="FYQ56" s="115">
        <f t="shared" si="758"/>
        <v>4330.8599999999997</v>
      </c>
      <c r="FYR56" s="115">
        <f t="shared" si="758"/>
        <v>4330.8599999999997</v>
      </c>
      <c r="FYS56" s="115">
        <f t="shared" si="758"/>
        <v>4330.8599999999997</v>
      </c>
      <c r="FYT56" s="115">
        <f t="shared" si="758"/>
        <v>4330.8599999999997</v>
      </c>
      <c r="FYU56" s="115">
        <f t="shared" si="758"/>
        <v>4330.8599999999997</v>
      </c>
      <c r="FYV56" s="115">
        <f t="shared" si="758"/>
        <v>4330.8599999999997</v>
      </c>
      <c r="FYW56" s="115">
        <f t="shared" si="758"/>
        <v>4330.8599999999997</v>
      </c>
      <c r="FYX56" s="95">
        <f t="shared" si="759"/>
        <v>51970.32</v>
      </c>
      <c r="FYY56" s="106" t="s">
        <v>845</v>
      </c>
      <c r="FYZ56" s="105">
        <v>51970.319999999992</v>
      </c>
      <c r="FZA56" s="90">
        <f t="shared" si="760"/>
        <v>4330.8599999999997</v>
      </c>
      <c r="FZB56" s="115">
        <f t="shared" ref="FZB56" si="3171">FZA56</f>
        <v>4330.8599999999997</v>
      </c>
      <c r="FZC56" s="115">
        <f t="shared" si="761"/>
        <v>4330.8599999999997</v>
      </c>
      <c r="FZD56" s="115">
        <f t="shared" si="761"/>
        <v>4330.8599999999997</v>
      </c>
      <c r="FZE56" s="115">
        <f t="shared" si="761"/>
        <v>4330.8599999999997</v>
      </c>
      <c r="FZF56" s="115">
        <f t="shared" si="761"/>
        <v>4330.8599999999997</v>
      </c>
      <c r="FZG56" s="115">
        <f t="shared" si="761"/>
        <v>4330.8599999999997</v>
      </c>
      <c r="FZH56" s="115">
        <f t="shared" si="761"/>
        <v>4330.8599999999997</v>
      </c>
      <c r="FZI56" s="115">
        <f t="shared" si="761"/>
        <v>4330.8599999999997</v>
      </c>
      <c r="FZJ56" s="115">
        <f t="shared" si="761"/>
        <v>4330.8599999999997</v>
      </c>
      <c r="FZK56" s="115">
        <f t="shared" si="761"/>
        <v>4330.8599999999997</v>
      </c>
      <c r="FZL56" s="115">
        <f t="shared" si="761"/>
        <v>4330.8599999999997</v>
      </c>
      <c r="FZM56" s="115">
        <f t="shared" si="761"/>
        <v>4330.8599999999997</v>
      </c>
      <c r="FZN56" s="95">
        <f t="shared" si="762"/>
        <v>51970.32</v>
      </c>
      <c r="FZO56" s="106" t="s">
        <v>845</v>
      </c>
      <c r="FZP56" s="105">
        <v>51970.319999999992</v>
      </c>
      <c r="FZQ56" s="90">
        <f t="shared" si="763"/>
        <v>4330.8599999999997</v>
      </c>
      <c r="FZR56" s="115">
        <f t="shared" ref="FZR56" si="3172">FZQ56</f>
        <v>4330.8599999999997</v>
      </c>
      <c r="FZS56" s="115">
        <f t="shared" si="764"/>
        <v>4330.8599999999997</v>
      </c>
      <c r="FZT56" s="115">
        <f t="shared" si="764"/>
        <v>4330.8599999999997</v>
      </c>
      <c r="FZU56" s="115">
        <f t="shared" si="764"/>
        <v>4330.8599999999997</v>
      </c>
      <c r="FZV56" s="115">
        <f t="shared" si="764"/>
        <v>4330.8599999999997</v>
      </c>
      <c r="FZW56" s="115">
        <f t="shared" si="764"/>
        <v>4330.8599999999997</v>
      </c>
      <c r="FZX56" s="115">
        <f t="shared" si="764"/>
        <v>4330.8599999999997</v>
      </c>
      <c r="FZY56" s="115">
        <f t="shared" si="764"/>
        <v>4330.8599999999997</v>
      </c>
      <c r="FZZ56" s="115">
        <f t="shared" si="764"/>
        <v>4330.8599999999997</v>
      </c>
      <c r="GAA56" s="115">
        <f t="shared" si="764"/>
        <v>4330.8599999999997</v>
      </c>
      <c r="GAB56" s="115">
        <f t="shared" si="764"/>
        <v>4330.8599999999997</v>
      </c>
      <c r="GAC56" s="115">
        <f t="shared" si="764"/>
        <v>4330.8599999999997</v>
      </c>
      <c r="GAD56" s="95">
        <f t="shared" si="765"/>
        <v>51970.32</v>
      </c>
      <c r="GAE56" s="106" t="s">
        <v>845</v>
      </c>
      <c r="GAF56" s="105">
        <v>51970.319999999992</v>
      </c>
      <c r="GAG56" s="90">
        <f t="shared" si="766"/>
        <v>4330.8599999999997</v>
      </c>
      <c r="GAH56" s="115">
        <f t="shared" ref="GAH56" si="3173">GAG56</f>
        <v>4330.8599999999997</v>
      </c>
      <c r="GAI56" s="115">
        <f t="shared" si="767"/>
        <v>4330.8599999999997</v>
      </c>
      <c r="GAJ56" s="115">
        <f t="shared" si="767"/>
        <v>4330.8599999999997</v>
      </c>
      <c r="GAK56" s="115">
        <f t="shared" si="767"/>
        <v>4330.8599999999997</v>
      </c>
      <c r="GAL56" s="115">
        <f t="shared" si="767"/>
        <v>4330.8599999999997</v>
      </c>
      <c r="GAM56" s="115">
        <f t="shared" si="767"/>
        <v>4330.8599999999997</v>
      </c>
      <c r="GAN56" s="115">
        <f t="shared" si="767"/>
        <v>4330.8599999999997</v>
      </c>
      <c r="GAO56" s="115">
        <f t="shared" si="767"/>
        <v>4330.8599999999997</v>
      </c>
      <c r="GAP56" s="115">
        <f t="shared" si="767"/>
        <v>4330.8599999999997</v>
      </c>
      <c r="GAQ56" s="115">
        <f t="shared" si="767"/>
        <v>4330.8599999999997</v>
      </c>
      <c r="GAR56" s="115">
        <f t="shared" si="767"/>
        <v>4330.8599999999997</v>
      </c>
      <c r="GAS56" s="115">
        <f t="shared" si="767"/>
        <v>4330.8599999999997</v>
      </c>
      <c r="GAT56" s="95">
        <f t="shared" si="768"/>
        <v>51970.32</v>
      </c>
      <c r="GAU56" s="106" t="s">
        <v>845</v>
      </c>
      <c r="GAV56" s="105">
        <v>51970.319999999992</v>
      </c>
      <c r="GAW56" s="90">
        <f t="shared" si="769"/>
        <v>4330.8599999999997</v>
      </c>
      <c r="GAX56" s="115">
        <f t="shared" ref="GAX56" si="3174">GAW56</f>
        <v>4330.8599999999997</v>
      </c>
      <c r="GAY56" s="115">
        <f t="shared" si="770"/>
        <v>4330.8599999999997</v>
      </c>
      <c r="GAZ56" s="115">
        <f t="shared" si="770"/>
        <v>4330.8599999999997</v>
      </c>
      <c r="GBA56" s="115">
        <f t="shared" si="770"/>
        <v>4330.8599999999997</v>
      </c>
      <c r="GBB56" s="115">
        <f t="shared" si="770"/>
        <v>4330.8599999999997</v>
      </c>
      <c r="GBC56" s="115">
        <f t="shared" si="770"/>
        <v>4330.8599999999997</v>
      </c>
      <c r="GBD56" s="115">
        <f t="shared" si="770"/>
        <v>4330.8599999999997</v>
      </c>
      <c r="GBE56" s="115">
        <f t="shared" si="770"/>
        <v>4330.8599999999997</v>
      </c>
      <c r="GBF56" s="115">
        <f t="shared" si="770"/>
        <v>4330.8599999999997</v>
      </c>
      <c r="GBG56" s="115">
        <f t="shared" si="770"/>
        <v>4330.8599999999997</v>
      </c>
      <c r="GBH56" s="115">
        <f t="shared" si="770"/>
        <v>4330.8599999999997</v>
      </c>
      <c r="GBI56" s="115">
        <f t="shared" si="770"/>
        <v>4330.8599999999997</v>
      </c>
      <c r="GBJ56" s="95">
        <f t="shared" si="771"/>
        <v>51970.32</v>
      </c>
      <c r="GBK56" s="106" t="s">
        <v>845</v>
      </c>
      <c r="GBL56" s="105">
        <v>51970.319999999992</v>
      </c>
      <c r="GBM56" s="90">
        <f t="shared" si="772"/>
        <v>4330.8599999999997</v>
      </c>
      <c r="GBN56" s="115">
        <f t="shared" ref="GBN56" si="3175">GBM56</f>
        <v>4330.8599999999997</v>
      </c>
      <c r="GBO56" s="115">
        <f t="shared" si="773"/>
        <v>4330.8599999999997</v>
      </c>
      <c r="GBP56" s="115">
        <f t="shared" si="773"/>
        <v>4330.8599999999997</v>
      </c>
      <c r="GBQ56" s="115">
        <f t="shared" si="773"/>
        <v>4330.8599999999997</v>
      </c>
      <c r="GBR56" s="115">
        <f t="shared" si="773"/>
        <v>4330.8599999999997</v>
      </c>
      <c r="GBS56" s="115">
        <f t="shared" si="773"/>
        <v>4330.8599999999997</v>
      </c>
      <c r="GBT56" s="115">
        <f t="shared" si="773"/>
        <v>4330.8599999999997</v>
      </c>
      <c r="GBU56" s="115">
        <f t="shared" si="773"/>
        <v>4330.8599999999997</v>
      </c>
      <c r="GBV56" s="115">
        <f t="shared" si="773"/>
        <v>4330.8599999999997</v>
      </c>
      <c r="GBW56" s="115">
        <f t="shared" si="773"/>
        <v>4330.8599999999997</v>
      </c>
      <c r="GBX56" s="115">
        <f t="shared" si="773"/>
        <v>4330.8599999999997</v>
      </c>
      <c r="GBY56" s="115">
        <f t="shared" si="773"/>
        <v>4330.8599999999997</v>
      </c>
      <c r="GBZ56" s="95">
        <f t="shared" si="774"/>
        <v>51970.32</v>
      </c>
      <c r="GCA56" s="106" t="s">
        <v>845</v>
      </c>
      <c r="GCB56" s="105">
        <v>51970.319999999992</v>
      </c>
      <c r="GCC56" s="90">
        <f t="shared" si="775"/>
        <v>4330.8599999999997</v>
      </c>
      <c r="GCD56" s="115">
        <f t="shared" ref="GCD56" si="3176">GCC56</f>
        <v>4330.8599999999997</v>
      </c>
      <c r="GCE56" s="115">
        <f t="shared" si="776"/>
        <v>4330.8599999999997</v>
      </c>
      <c r="GCF56" s="115">
        <f t="shared" si="776"/>
        <v>4330.8599999999997</v>
      </c>
      <c r="GCG56" s="115">
        <f t="shared" si="776"/>
        <v>4330.8599999999997</v>
      </c>
      <c r="GCH56" s="115">
        <f t="shared" si="776"/>
        <v>4330.8599999999997</v>
      </c>
      <c r="GCI56" s="115">
        <f t="shared" si="776"/>
        <v>4330.8599999999997</v>
      </c>
      <c r="GCJ56" s="115">
        <f t="shared" si="776"/>
        <v>4330.8599999999997</v>
      </c>
      <c r="GCK56" s="115">
        <f t="shared" si="776"/>
        <v>4330.8599999999997</v>
      </c>
      <c r="GCL56" s="115">
        <f t="shared" si="776"/>
        <v>4330.8599999999997</v>
      </c>
      <c r="GCM56" s="115">
        <f t="shared" si="776"/>
        <v>4330.8599999999997</v>
      </c>
      <c r="GCN56" s="115">
        <f t="shared" si="776"/>
        <v>4330.8599999999997</v>
      </c>
      <c r="GCO56" s="115">
        <f t="shared" si="776"/>
        <v>4330.8599999999997</v>
      </c>
      <c r="GCP56" s="95">
        <f t="shared" si="777"/>
        <v>51970.32</v>
      </c>
      <c r="GCQ56" s="106" t="s">
        <v>845</v>
      </c>
      <c r="GCR56" s="105">
        <v>51970.319999999992</v>
      </c>
      <c r="GCS56" s="90">
        <f t="shared" si="778"/>
        <v>4330.8599999999997</v>
      </c>
      <c r="GCT56" s="115">
        <f t="shared" ref="GCT56" si="3177">GCS56</f>
        <v>4330.8599999999997</v>
      </c>
      <c r="GCU56" s="115">
        <f t="shared" si="779"/>
        <v>4330.8599999999997</v>
      </c>
      <c r="GCV56" s="115">
        <f t="shared" si="779"/>
        <v>4330.8599999999997</v>
      </c>
      <c r="GCW56" s="115">
        <f t="shared" si="779"/>
        <v>4330.8599999999997</v>
      </c>
      <c r="GCX56" s="115">
        <f t="shared" si="779"/>
        <v>4330.8599999999997</v>
      </c>
      <c r="GCY56" s="115">
        <f t="shared" si="779"/>
        <v>4330.8599999999997</v>
      </c>
      <c r="GCZ56" s="115">
        <f t="shared" si="779"/>
        <v>4330.8599999999997</v>
      </c>
      <c r="GDA56" s="115">
        <f t="shared" si="779"/>
        <v>4330.8599999999997</v>
      </c>
      <c r="GDB56" s="115">
        <f t="shared" si="779"/>
        <v>4330.8599999999997</v>
      </c>
      <c r="GDC56" s="115">
        <f t="shared" si="779"/>
        <v>4330.8599999999997</v>
      </c>
      <c r="GDD56" s="115">
        <f t="shared" si="779"/>
        <v>4330.8599999999997</v>
      </c>
      <c r="GDE56" s="115">
        <f t="shared" si="779"/>
        <v>4330.8599999999997</v>
      </c>
      <c r="GDF56" s="95">
        <f t="shared" si="780"/>
        <v>51970.32</v>
      </c>
      <c r="GDG56" s="106" t="s">
        <v>845</v>
      </c>
      <c r="GDH56" s="105">
        <v>51970.319999999992</v>
      </c>
      <c r="GDI56" s="90">
        <f t="shared" si="781"/>
        <v>4330.8599999999997</v>
      </c>
      <c r="GDJ56" s="115">
        <f t="shared" ref="GDJ56" si="3178">GDI56</f>
        <v>4330.8599999999997</v>
      </c>
      <c r="GDK56" s="115">
        <f t="shared" si="782"/>
        <v>4330.8599999999997</v>
      </c>
      <c r="GDL56" s="115">
        <f t="shared" si="782"/>
        <v>4330.8599999999997</v>
      </c>
      <c r="GDM56" s="115">
        <f t="shared" si="782"/>
        <v>4330.8599999999997</v>
      </c>
      <c r="GDN56" s="115">
        <f t="shared" si="782"/>
        <v>4330.8599999999997</v>
      </c>
      <c r="GDO56" s="115">
        <f t="shared" si="782"/>
        <v>4330.8599999999997</v>
      </c>
      <c r="GDP56" s="115">
        <f t="shared" si="782"/>
        <v>4330.8599999999997</v>
      </c>
      <c r="GDQ56" s="115">
        <f t="shared" si="782"/>
        <v>4330.8599999999997</v>
      </c>
      <c r="GDR56" s="115">
        <f t="shared" si="782"/>
        <v>4330.8599999999997</v>
      </c>
      <c r="GDS56" s="115">
        <f t="shared" si="782"/>
        <v>4330.8599999999997</v>
      </c>
      <c r="GDT56" s="115">
        <f t="shared" si="782"/>
        <v>4330.8599999999997</v>
      </c>
      <c r="GDU56" s="115">
        <f t="shared" si="782"/>
        <v>4330.8599999999997</v>
      </c>
      <c r="GDV56" s="95">
        <f t="shared" si="783"/>
        <v>51970.32</v>
      </c>
      <c r="GDW56" s="106" t="s">
        <v>845</v>
      </c>
      <c r="GDX56" s="105">
        <v>51970.319999999992</v>
      </c>
      <c r="GDY56" s="90">
        <f t="shared" si="784"/>
        <v>4330.8599999999997</v>
      </c>
      <c r="GDZ56" s="115">
        <f t="shared" ref="GDZ56" si="3179">GDY56</f>
        <v>4330.8599999999997</v>
      </c>
      <c r="GEA56" s="115">
        <f t="shared" si="785"/>
        <v>4330.8599999999997</v>
      </c>
      <c r="GEB56" s="115">
        <f t="shared" si="785"/>
        <v>4330.8599999999997</v>
      </c>
      <c r="GEC56" s="115">
        <f t="shared" si="785"/>
        <v>4330.8599999999997</v>
      </c>
      <c r="GED56" s="115">
        <f t="shared" si="785"/>
        <v>4330.8599999999997</v>
      </c>
      <c r="GEE56" s="115">
        <f t="shared" si="785"/>
        <v>4330.8599999999997</v>
      </c>
      <c r="GEF56" s="115">
        <f t="shared" si="785"/>
        <v>4330.8599999999997</v>
      </c>
      <c r="GEG56" s="115">
        <f t="shared" si="785"/>
        <v>4330.8599999999997</v>
      </c>
      <c r="GEH56" s="115">
        <f t="shared" si="785"/>
        <v>4330.8599999999997</v>
      </c>
      <c r="GEI56" s="115">
        <f t="shared" si="785"/>
        <v>4330.8599999999997</v>
      </c>
      <c r="GEJ56" s="115">
        <f t="shared" si="785"/>
        <v>4330.8599999999997</v>
      </c>
      <c r="GEK56" s="115">
        <f t="shared" si="785"/>
        <v>4330.8599999999997</v>
      </c>
      <c r="GEL56" s="95">
        <f t="shared" si="786"/>
        <v>51970.32</v>
      </c>
      <c r="GEM56" s="106" t="s">
        <v>845</v>
      </c>
      <c r="GEN56" s="105">
        <v>51970.319999999992</v>
      </c>
      <c r="GEO56" s="90">
        <f t="shared" si="787"/>
        <v>4330.8599999999997</v>
      </c>
      <c r="GEP56" s="115">
        <f t="shared" ref="GEP56" si="3180">GEO56</f>
        <v>4330.8599999999997</v>
      </c>
      <c r="GEQ56" s="115">
        <f t="shared" si="788"/>
        <v>4330.8599999999997</v>
      </c>
      <c r="GER56" s="115">
        <f t="shared" si="788"/>
        <v>4330.8599999999997</v>
      </c>
      <c r="GES56" s="115">
        <f t="shared" si="788"/>
        <v>4330.8599999999997</v>
      </c>
      <c r="GET56" s="115">
        <f t="shared" si="788"/>
        <v>4330.8599999999997</v>
      </c>
      <c r="GEU56" s="115">
        <f t="shared" si="788"/>
        <v>4330.8599999999997</v>
      </c>
      <c r="GEV56" s="115">
        <f t="shared" si="788"/>
        <v>4330.8599999999997</v>
      </c>
      <c r="GEW56" s="115">
        <f t="shared" si="788"/>
        <v>4330.8599999999997</v>
      </c>
      <c r="GEX56" s="115">
        <f t="shared" si="788"/>
        <v>4330.8599999999997</v>
      </c>
      <c r="GEY56" s="115">
        <f t="shared" si="788"/>
        <v>4330.8599999999997</v>
      </c>
      <c r="GEZ56" s="115">
        <f t="shared" si="788"/>
        <v>4330.8599999999997</v>
      </c>
      <c r="GFA56" s="115">
        <f t="shared" si="788"/>
        <v>4330.8599999999997</v>
      </c>
      <c r="GFB56" s="95">
        <f t="shared" si="789"/>
        <v>51970.32</v>
      </c>
      <c r="GFC56" s="106" t="s">
        <v>845</v>
      </c>
      <c r="GFD56" s="105">
        <v>51970.319999999992</v>
      </c>
      <c r="GFE56" s="90">
        <f t="shared" si="790"/>
        <v>4330.8599999999997</v>
      </c>
      <c r="GFF56" s="115">
        <f t="shared" ref="GFF56" si="3181">GFE56</f>
        <v>4330.8599999999997</v>
      </c>
      <c r="GFG56" s="115">
        <f t="shared" si="791"/>
        <v>4330.8599999999997</v>
      </c>
      <c r="GFH56" s="115">
        <f t="shared" si="791"/>
        <v>4330.8599999999997</v>
      </c>
      <c r="GFI56" s="115">
        <f t="shared" si="791"/>
        <v>4330.8599999999997</v>
      </c>
      <c r="GFJ56" s="115">
        <f t="shared" si="791"/>
        <v>4330.8599999999997</v>
      </c>
      <c r="GFK56" s="115">
        <f t="shared" si="791"/>
        <v>4330.8599999999997</v>
      </c>
      <c r="GFL56" s="115">
        <f t="shared" si="791"/>
        <v>4330.8599999999997</v>
      </c>
      <c r="GFM56" s="115">
        <f t="shared" si="791"/>
        <v>4330.8599999999997</v>
      </c>
      <c r="GFN56" s="115">
        <f t="shared" si="791"/>
        <v>4330.8599999999997</v>
      </c>
      <c r="GFO56" s="115">
        <f t="shared" si="791"/>
        <v>4330.8599999999997</v>
      </c>
      <c r="GFP56" s="115">
        <f t="shared" si="791"/>
        <v>4330.8599999999997</v>
      </c>
      <c r="GFQ56" s="115">
        <f t="shared" si="791"/>
        <v>4330.8599999999997</v>
      </c>
      <c r="GFR56" s="95">
        <f t="shared" si="792"/>
        <v>51970.32</v>
      </c>
      <c r="GFS56" s="106" t="s">
        <v>845</v>
      </c>
      <c r="GFT56" s="105">
        <v>51970.319999999992</v>
      </c>
      <c r="GFU56" s="90">
        <f t="shared" si="793"/>
        <v>4330.8599999999997</v>
      </c>
      <c r="GFV56" s="115">
        <f t="shared" ref="GFV56" si="3182">GFU56</f>
        <v>4330.8599999999997</v>
      </c>
      <c r="GFW56" s="115">
        <f t="shared" si="794"/>
        <v>4330.8599999999997</v>
      </c>
      <c r="GFX56" s="115">
        <f t="shared" si="794"/>
        <v>4330.8599999999997</v>
      </c>
      <c r="GFY56" s="115">
        <f t="shared" si="794"/>
        <v>4330.8599999999997</v>
      </c>
      <c r="GFZ56" s="115">
        <f t="shared" si="794"/>
        <v>4330.8599999999997</v>
      </c>
      <c r="GGA56" s="115">
        <f t="shared" si="794"/>
        <v>4330.8599999999997</v>
      </c>
      <c r="GGB56" s="115">
        <f t="shared" si="794"/>
        <v>4330.8599999999997</v>
      </c>
      <c r="GGC56" s="115">
        <f t="shared" si="794"/>
        <v>4330.8599999999997</v>
      </c>
      <c r="GGD56" s="115">
        <f t="shared" si="794"/>
        <v>4330.8599999999997</v>
      </c>
      <c r="GGE56" s="115">
        <f t="shared" si="794"/>
        <v>4330.8599999999997</v>
      </c>
      <c r="GGF56" s="115">
        <f t="shared" si="794"/>
        <v>4330.8599999999997</v>
      </c>
      <c r="GGG56" s="115">
        <f t="shared" si="794"/>
        <v>4330.8599999999997</v>
      </c>
      <c r="GGH56" s="95">
        <f t="shared" si="795"/>
        <v>51970.32</v>
      </c>
      <c r="GGI56" s="106" t="s">
        <v>845</v>
      </c>
      <c r="GGJ56" s="105">
        <v>51970.319999999992</v>
      </c>
      <c r="GGK56" s="90">
        <f t="shared" si="796"/>
        <v>4330.8599999999997</v>
      </c>
      <c r="GGL56" s="115">
        <f t="shared" ref="GGL56" si="3183">GGK56</f>
        <v>4330.8599999999997</v>
      </c>
      <c r="GGM56" s="115">
        <f t="shared" si="797"/>
        <v>4330.8599999999997</v>
      </c>
      <c r="GGN56" s="115">
        <f t="shared" si="797"/>
        <v>4330.8599999999997</v>
      </c>
      <c r="GGO56" s="115">
        <f t="shared" si="797"/>
        <v>4330.8599999999997</v>
      </c>
      <c r="GGP56" s="115">
        <f t="shared" si="797"/>
        <v>4330.8599999999997</v>
      </c>
      <c r="GGQ56" s="115">
        <f t="shared" si="797"/>
        <v>4330.8599999999997</v>
      </c>
      <c r="GGR56" s="115">
        <f t="shared" si="797"/>
        <v>4330.8599999999997</v>
      </c>
      <c r="GGS56" s="115">
        <f t="shared" si="797"/>
        <v>4330.8599999999997</v>
      </c>
      <c r="GGT56" s="115">
        <f t="shared" si="797"/>
        <v>4330.8599999999997</v>
      </c>
      <c r="GGU56" s="115">
        <f t="shared" si="797"/>
        <v>4330.8599999999997</v>
      </c>
      <c r="GGV56" s="115">
        <f t="shared" si="797"/>
        <v>4330.8599999999997</v>
      </c>
      <c r="GGW56" s="115">
        <f t="shared" si="797"/>
        <v>4330.8599999999997</v>
      </c>
      <c r="GGX56" s="95">
        <f t="shared" si="798"/>
        <v>51970.32</v>
      </c>
      <c r="GGY56" s="106" t="s">
        <v>845</v>
      </c>
      <c r="GGZ56" s="105">
        <v>51970.319999999992</v>
      </c>
      <c r="GHA56" s="90">
        <f t="shared" si="799"/>
        <v>4330.8599999999997</v>
      </c>
      <c r="GHB56" s="115">
        <f t="shared" ref="GHB56" si="3184">GHA56</f>
        <v>4330.8599999999997</v>
      </c>
      <c r="GHC56" s="115">
        <f t="shared" si="800"/>
        <v>4330.8599999999997</v>
      </c>
      <c r="GHD56" s="115">
        <f t="shared" si="800"/>
        <v>4330.8599999999997</v>
      </c>
      <c r="GHE56" s="115">
        <f t="shared" si="800"/>
        <v>4330.8599999999997</v>
      </c>
      <c r="GHF56" s="115">
        <f t="shared" si="800"/>
        <v>4330.8599999999997</v>
      </c>
      <c r="GHG56" s="115">
        <f t="shared" si="800"/>
        <v>4330.8599999999997</v>
      </c>
      <c r="GHH56" s="115">
        <f t="shared" si="800"/>
        <v>4330.8599999999997</v>
      </c>
      <c r="GHI56" s="115">
        <f t="shared" si="800"/>
        <v>4330.8599999999997</v>
      </c>
      <c r="GHJ56" s="115">
        <f t="shared" si="800"/>
        <v>4330.8599999999997</v>
      </c>
      <c r="GHK56" s="115">
        <f t="shared" si="800"/>
        <v>4330.8599999999997</v>
      </c>
      <c r="GHL56" s="115">
        <f t="shared" si="800"/>
        <v>4330.8599999999997</v>
      </c>
      <c r="GHM56" s="115">
        <f t="shared" si="800"/>
        <v>4330.8599999999997</v>
      </c>
      <c r="GHN56" s="95">
        <f t="shared" si="801"/>
        <v>51970.32</v>
      </c>
      <c r="GHO56" s="106" t="s">
        <v>845</v>
      </c>
      <c r="GHP56" s="105">
        <v>51970.319999999992</v>
      </c>
      <c r="GHQ56" s="90">
        <f t="shared" si="802"/>
        <v>4330.8599999999997</v>
      </c>
      <c r="GHR56" s="115">
        <f t="shared" ref="GHR56" si="3185">GHQ56</f>
        <v>4330.8599999999997</v>
      </c>
      <c r="GHS56" s="115">
        <f t="shared" si="803"/>
        <v>4330.8599999999997</v>
      </c>
      <c r="GHT56" s="115">
        <f t="shared" si="803"/>
        <v>4330.8599999999997</v>
      </c>
      <c r="GHU56" s="115">
        <f t="shared" si="803"/>
        <v>4330.8599999999997</v>
      </c>
      <c r="GHV56" s="115">
        <f t="shared" si="803"/>
        <v>4330.8599999999997</v>
      </c>
      <c r="GHW56" s="115">
        <f t="shared" si="803"/>
        <v>4330.8599999999997</v>
      </c>
      <c r="GHX56" s="115">
        <f t="shared" si="803"/>
        <v>4330.8599999999997</v>
      </c>
      <c r="GHY56" s="115">
        <f t="shared" si="803"/>
        <v>4330.8599999999997</v>
      </c>
      <c r="GHZ56" s="115">
        <f t="shared" si="803"/>
        <v>4330.8599999999997</v>
      </c>
      <c r="GIA56" s="115">
        <f t="shared" si="803"/>
        <v>4330.8599999999997</v>
      </c>
      <c r="GIB56" s="115">
        <f t="shared" si="803"/>
        <v>4330.8599999999997</v>
      </c>
      <c r="GIC56" s="115">
        <f t="shared" si="803"/>
        <v>4330.8599999999997</v>
      </c>
      <c r="GID56" s="95">
        <f t="shared" si="804"/>
        <v>51970.32</v>
      </c>
      <c r="GIE56" s="106" t="s">
        <v>845</v>
      </c>
      <c r="GIF56" s="105">
        <v>51970.319999999992</v>
      </c>
      <c r="GIG56" s="90">
        <f t="shared" si="805"/>
        <v>4330.8599999999997</v>
      </c>
      <c r="GIH56" s="115">
        <f t="shared" ref="GIH56" si="3186">GIG56</f>
        <v>4330.8599999999997</v>
      </c>
      <c r="GII56" s="115">
        <f t="shared" si="806"/>
        <v>4330.8599999999997</v>
      </c>
      <c r="GIJ56" s="115">
        <f t="shared" si="806"/>
        <v>4330.8599999999997</v>
      </c>
      <c r="GIK56" s="115">
        <f t="shared" si="806"/>
        <v>4330.8599999999997</v>
      </c>
      <c r="GIL56" s="115">
        <f t="shared" si="806"/>
        <v>4330.8599999999997</v>
      </c>
      <c r="GIM56" s="115">
        <f t="shared" si="806"/>
        <v>4330.8599999999997</v>
      </c>
      <c r="GIN56" s="115">
        <f t="shared" si="806"/>
        <v>4330.8599999999997</v>
      </c>
      <c r="GIO56" s="115">
        <f t="shared" si="806"/>
        <v>4330.8599999999997</v>
      </c>
      <c r="GIP56" s="115">
        <f t="shared" si="806"/>
        <v>4330.8599999999997</v>
      </c>
      <c r="GIQ56" s="115">
        <f t="shared" si="806"/>
        <v>4330.8599999999997</v>
      </c>
      <c r="GIR56" s="115">
        <f t="shared" si="806"/>
        <v>4330.8599999999997</v>
      </c>
      <c r="GIS56" s="115">
        <f t="shared" si="806"/>
        <v>4330.8599999999997</v>
      </c>
      <c r="GIT56" s="95">
        <f t="shared" si="807"/>
        <v>51970.32</v>
      </c>
      <c r="GIU56" s="106" t="s">
        <v>845</v>
      </c>
      <c r="GIV56" s="105">
        <v>51970.319999999992</v>
      </c>
      <c r="GIW56" s="90">
        <f t="shared" si="808"/>
        <v>4330.8599999999997</v>
      </c>
      <c r="GIX56" s="115">
        <f t="shared" ref="GIX56" si="3187">GIW56</f>
        <v>4330.8599999999997</v>
      </c>
      <c r="GIY56" s="115">
        <f t="shared" si="809"/>
        <v>4330.8599999999997</v>
      </c>
      <c r="GIZ56" s="115">
        <f t="shared" si="809"/>
        <v>4330.8599999999997</v>
      </c>
      <c r="GJA56" s="115">
        <f t="shared" si="809"/>
        <v>4330.8599999999997</v>
      </c>
      <c r="GJB56" s="115">
        <f t="shared" si="809"/>
        <v>4330.8599999999997</v>
      </c>
      <c r="GJC56" s="115">
        <f t="shared" si="809"/>
        <v>4330.8599999999997</v>
      </c>
      <c r="GJD56" s="115">
        <f t="shared" si="809"/>
        <v>4330.8599999999997</v>
      </c>
      <c r="GJE56" s="115">
        <f t="shared" si="809"/>
        <v>4330.8599999999997</v>
      </c>
      <c r="GJF56" s="115">
        <f t="shared" si="809"/>
        <v>4330.8599999999997</v>
      </c>
      <c r="GJG56" s="115">
        <f t="shared" si="809"/>
        <v>4330.8599999999997</v>
      </c>
      <c r="GJH56" s="115">
        <f t="shared" si="809"/>
        <v>4330.8599999999997</v>
      </c>
      <c r="GJI56" s="115">
        <f t="shared" si="809"/>
        <v>4330.8599999999997</v>
      </c>
      <c r="GJJ56" s="95">
        <f t="shared" si="810"/>
        <v>51970.32</v>
      </c>
      <c r="GJK56" s="106" t="s">
        <v>845</v>
      </c>
      <c r="GJL56" s="105">
        <v>51970.319999999992</v>
      </c>
      <c r="GJM56" s="90">
        <f t="shared" si="811"/>
        <v>4330.8599999999997</v>
      </c>
      <c r="GJN56" s="115">
        <f t="shared" ref="GJN56" si="3188">GJM56</f>
        <v>4330.8599999999997</v>
      </c>
      <c r="GJO56" s="115">
        <f t="shared" si="812"/>
        <v>4330.8599999999997</v>
      </c>
      <c r="GJP56" s="115">
        <f t="shared" si="812"/>
        <v>4330.8599999999997</v>
      </c>
      <c r="GJQ56" s="115">
        <f t="shared" si="812"/>
        <v>4330.8599999999997</v>
      </c>
      <c r="GJR56" s="115">
        <f t="shared" si="812"/>
        <v>4330.8599999999997</v>
      </c>
      <c r="GJS56" s="115">
        <f t="shared" si="812"/>
        <v>4330.8599999999997</v>
      </c>
      <c r="GJT56" s="115">
        <f t="shared" si="812"/>
        <v>4330.8599999999997</v>
      </c>
      <c r="GJU56" s="115">
        <f t="shared" si="812"/>
        <v>4330.8599999999997</v>
      </c>
      <c r="GJV56" s="115">
        <f t="shared" si="812"/>
        <v>4330.8599999999997</v>
      </c>
      <c r="GJW56" s="115">
        <f t="shared" si="812"/>
        <v>4330.8599999999997</v>
      </c>
      <c r="GJX56" s="115">
        <f t="shared" si="812"/>
        <v>4330.8599999999997</v>
      </c>
      <c r="GJY56" s="115">
        <f t="shared" si="812"/>
        <v>4330.8599999999997</v>
      </c>
      <c r="GJZ56" s="95">
        <f t="shared" si="813"/>
        <v>51970.32</v>
      </c>
      <c r="GKA56" s="106" t="s">
        <v>845</v>
      </c>
      <c r="GKB56" s="105">
        <v>51970.319999999992</v>
      </c>
      <c r="GKC56" s="90">
        <f t="shared" si="814"/>
        <v>4330.8599999999997</v>
      </c>
      <c r="GKD56" s="115">
        <f t="shared" ref="GKD56" si="3189">GKC56</f>
        <v>4330.8599999999997</v>
      </c>
      <c r="GKE56" s="115">
        <f t="shared" si="815"/>
        <v>4330.8599999999997</v>
      </c>
      <c r="GKF56" s="115">
        <f t="shared" si="815"/>
        <v>4330.8599999999997</v>
      </c>
      <c r="GKG56" s="115">
        <f t="shared" si="815"/>
        <v>4330.8599999999997</v>
      </c>
      <c r="GKH56" s="115">
        <f t="shared" si="815"/>
        <v>4330.8599999999997</v>
      </c>
      <c r="GKI56" s="115">
        <f t="shared" si="815"/>
        <v>4330.8599999999997</v>
      </c>
      <c r="GKJ56" s="115">
        <f t="shared" si="815"/>
        <v>4330.8599999999997</v>
      </c>
      <c r="GKK56" s="115">
        <f t="shared" si="815"/>
        <v>4330.8599999999997</v>
      </c>
      <c r="GKL56" s="115">
        <f t="shared" si="815"/>
        <v>4330.8599999999997</v>
      </c>
      <c r="GKM56" s="115">
        <f t="shared" si="815"/>
        <v>4330.8599999999997</v>
      </c>
      <c r="GKN56" s="115">
        <f t="shared" si="815"/>
        <v>4330.8599999999997</v>
      </c>
      <c r="GKO56" s="115">
        <f t="shared" si="815"/>
        <v>4330.8599999999997</v>
      </c>
      <c r="GKP56" s="95">
        <f t="shared" si="816"/>
        <v>51970.32</v>
      </c>
      <c r="GKQ56" s="106" t="s">
        <v>845</v>
      </c>
      <c r="GKR56" s="105">
        <v>51970.319999999992</v>
      </c>
      <c r="GKS56" s="90">
        <f t="shared" si="817"/>
        <v>4330.8599999999997</v>
      </c>
      <c r="GKT56" s="115">
        <f t="shared" ref="GKT56" si="3190">GKS56</f>
        <v>4330.8599999999997</v>
      </c>
      <c r="GKU56" s="115">
        <f t="shared" si="818"/>
        <v>4330.8599999999997</v>
      </c>
      <c r="GKV56" s="115">
        <f t="shared" si="818"/>
        <v>4330.8599999999997</v>
      </c>
      <c r="GKW56" s="115">
        <f t="shared" si="818"/>
        <v>4330.8599999999997</v>
      </c>
      <c r="GKX56" s="115">
        <f t="shared" si="818"/>
        <v>4330.8599999999997</v>
      </c>
      <c r="GKY56" s="115">
        <f t="shared" si="818"/>
        <v>4330.8599999999997</v>
      </c>
      <c r="GKZ56" s="115">
        <f t="shared" si="818"/>
        <v>4330.8599999999997</v>
      </c>
      <c r="GLA56" s="115">
        <f t="shared" si="818"/>
        <v>4330.8599999999997</v>
      </c>
      <c r="GLB56" s="115">
        <f t="shared" si="818"/>
        <v>4330.8599999999997</v>
      </c>
      <c r="GLC56" s="115">
        <f t="shared" si="818"/>
        <v>4330.8599999999997</v>
      </c>
      <c r="GLD56" s="115">
        <f t="shared" si="818"/>
        <v>4330.8599999999997</v>
      </c>
      <c r="GLE56" s="115">
        <f t="shared" si="818"/>
        <v>4330.8599999999997</v>
      </c>
      <c r="GLF56" s="95">
        <f t="shared" si="819"/>
        <v>51970.32</v>
      </c>
      <c r="GLG56" s="106" t="s">
        <v>845</v>
      </c>
      <c r="GLH56" s="105">
        <v>51970.319999999992</v>
      </c>
      <c r="GLI56" s="90">
        <f t="shared" si="820"/>
        <v>4330.8599999999997</v>
      </c>
      <c r="GLJ56" s="115">
        <f t="shared" ref="GLJ56" si="3191">GLI56</f>
        <v>4330.8599999999997</v>
      </c>
      <c r="GLK56" s="115">
        <f t="shared" si="821"/>
        <v>4330.8599999999997</v>
      </c>
      <c r="GLL56" s="115">
        <f t="shared" si="821"/>
        <v>4330.8599999999997</v>
      </c>
      <c r="GLM56" s="115">
        <f t="shared" si="821"/>
        <v>4330.8599999999997</v>
      </c>
      <c r="GLN56" s="115">
        <f t="shared" si="821"/>
        <v>4330.8599999999997</v>
      </c>
      <c r="GLO56" s="115">
        <f t="shared" si="821"/>
        <v>4330.8599999999997</v>
      </c>
      <c r="GLP56" s="115">
        <f t="shared" si="821"/>
        <v>4330.8599999999997</v>
      </c>
      <c r="GLQ56" s="115">
        <f t="shared" si="821"/>
        <v>4330.8599999999997</v>
      </c>
      <c r="GLR56" s="115">
        <f t="shared" si="821"/>
        <v>4330.8599999999997</v>
      </c>
      <c r="GLS56" s="115">
        <f t="shared" si="821"/>
        <v>4330.8599999999997</v>
      </c>
      <c r="GLT56" s="115">
        <f t="shared" si="821"/>
        <v>4330.8599999999997</v>
      </c>
      <c r="GLU56" s="115">
        <f t="shared" si="821"/>
        <v>4330.8599999999997</v>
      </c>
      <c r="GLV56" s="95">
        <f t="shared" si="822"/>
        <v>51970.32</v>
      </c>
      <c r="GLW56" s="106" t="s">
        <v>845</v>
      </c>
      <c r="GLX56" s="105">
        <v>51970.319999999992</v>
      </c>
      <c r="GLY56" s="90">
        <f t="shared" si="823"/>
        <v>4330.8599999999997</v>
      </c>
      <c r="GLZ56" s="115">
        <f t="shared" ref="GLZ56" si="3192">GLY56</f>
        <v>4330.8599999999997</v>
      </c>
      <c r="GMA56" s="115">
        <f t="shared" si="824"/>
        <v>4330.8599999999997</v>
      </c>
      <c r="GMB56" s="115">
        <f t="shared" si="824"/>
        <v>4330.8599999999997</v>
      </c>
      <c r="GMC56" s="115">
        <f t="shared" si="824"/>
        <v>4330.8599999999997</v>
      </c>
      <c r="GMD56" s="115">
        <f t="shared" si="824"/>
        <v>4330.8599999999997</v>
      </c>
      <c r="GME56" s="115">
        <f t="shared" si="824"/>
        <v>4330.8599999999997</v>
      </c>
      <c r="GMF56" s="115">
        <f t="shared" si="824"/>
        <v>4330.8599999999997</v>
      </c>
      <c r="GMG56" s="115">
        <f t="shared" si="824"/>
        <v>4330.8599999999997</v>
      </c>
      <c r="GMH56" s="115">
        <f t="shared" si="824"/>
        <v>4330.8599999999997</v>
      </c>
      <c r="GMI56" s="115">
        <f t="shared" si="824"/>
        <v>4330.8599999999997</v>
      </c>
      <c r="GMJ56" s="115">
        <f t="shared" si="824"/>
        <v>4330.8599999999997</v>
      </c>
      <c r="GMK56" s="115">
        <f t="shared" si="824"/>
        <v>4330.8599999999997</v>
      </c>
      <c r="GML56" s="95">
        <f t="shared" si="825"/>
        <v>51970.32</v>
      </c>
      <c r="GMM56" s="106" t="s">
        <v>845</v>
      </c>
      <c r="GMN56" s="105">
        <v>51970.319999999992</v>
      </c>
      <c r="GMO56" s="90">
        <f t="shared" si="826"/>
        <v>4330.8599999999997</v>
      </c>
      <c r="GMP56" s="115">
        <f t="shared" ref="GMP56" si="3193">GMO56</f>
        <v>4330.8599999999997</v>
      </c>
      <c r="GMQ56" s="115">
        <f t="shared" si="827"/>
        <v>4330.8599999999997</v>
      </c>
      <c r="GMR56" s="115">
        <f t="shared" si="827"/>
        <v>4330.8599999999997</v>
      </c>
      <c r="GMS56" s="115">
        <f t="shared" si="827"/>
        <v>4330.8599999999997</v>
      </c>
      <c r="GMT56" s="115">
        <f t="shared" si="827"/>
        <v>4330.8599999999997</v>
      </c>
      <c r="GMU56" s="115">
        <f t="shared" si="827"/>
        <v>4330.8599999999997</v>
      </c>
      <c r="GMV56" s="115">
        <f t="shared" si="827"/>
        <v>4330.8599999999997</v>
      </c>
      <c r="GMW56" s="115">
        <f t="shared" si="827"/>
        <v>4330.8599999999997</v>
      </c>
      <c r="GMX56" s="115">
        <f t="shared" si="827"/>
        <v>4330.8599999999997</v>
      </c>
      <c r="GMY56" s="115">
        <f t="shared" si="827"/>
        <v>4330.8599999999997</v>
      </c>
      <c r="GMZ56" s="115">
        <f t="shared" si="827"/>
        <v>4330.8599999999997</v>
      </c>
      <c r="GNA56" s="115">
        <f t="shared" si="827"/>
        <v>4330.8599999999997</v>
      </c>
      <c r="GNB56" s="95">
        <f t="shared" si="828"/>
        <v>51970.32</v>
      </c>
      <c r="GNC56" s="106" t="s">
        <v>845</v>
      </c>
      <c r="GND56" s="105">
        <v>51970.319999999992</v>
      </c>
      <c r="GNE56" s="90">
        <f t="shared" si="829"/>
        <v>4330.8599999999997</v>
      </c>
      <c r="GNF56" s="115">
        <f t="shared" ref="GNF56" si="3194">GNE56</f>
        <v>4330.8599999999997</v>
      </c>
      <c r="GNG56" s="115">
        <f t="shared" si="830"/>
        <v>4330.8599999999997</v>
      </c>
      <c r="GNH56" s="115">
        <f t="shared" si="830"/>
        <v>4330.8599999999997</v>
      </c>
      <c r="GNI56" s="115">
        <f t="shared" si="830"/>
        <v>4330.8599999999997</v>
      </c>
      <c r="GNJ56" s="115">
        <f t="shared" si="830"/>
        <v>4330.8599999999997</v>
      </c>
      <c r="GNK56" s="115">
        <f t="shared" si="830"/>
        <v>4330.8599999999997</v>
      </c>
      <c r="GNL56" s="115">
        <f t="shared" si="830"/>
        <v>4330.8599999999997</v>
      </c>
      <c r="GNM56" s="115">
        <f t="shared" si="830"/>
        <v>4330.8599999999997</v>
      </c>
      <c r="GNN56" s="115">
        <f t="shared" si="830"/>
        <v>4330.8599999999997</v>
      </c>
      <c r="GNO56" s="115">
        <f t="shared" si="830"/>
        <v>4330.8599999999997</v>
      </c>
      <c r="GNP56" s="115">
        <f t="shared" si="830"/>
        <v>4330.8599999999997</v>
      </c>
      <c r="GNQ56" s="115">
        <f t="shared" si="830"/>
        <v>4330.8599999999997</v>
      </c>
      <c r="GNR56" s="95">
        <f t="shared" si="831"/>
        <v>51970.32</v>
      </c>
      <c r="GNS56" s="106" t="s">
        <v>845</v>
      </c>
      <c r="GNT56" s="105">
        <v>51970.319999999992</v>
      </c>
      <c r="GNU56" s="90">
        <f t="shared" si="832"/>
        <v>4330.8599999999997</v>
      </c>
      <c r="GNV56" s="115">
        <f t="shared" ref="GNV56" si="3195">GNU56</f>
        <v>4330.8599999999997</v>
      </c>
      <c r="GNW56" s="115">
        <f t="shared" si="833"/>
        <v>4330.8599999999997</v>
      </c>
      <c r="GNX56" s="115">
        <f t="shared" si="833"/>
        <v>4330.8599999999997</v>
      </c>
      <c r="GNY56" s="115">
        <f t="shared" si="833"/>
        <v>4330.8599999999997</v>
      </c>
      <c r="GNZ56" s="115">
        <f t="shared" si="833"/>
        <v>4330.8599999999997</v>
      </c>
      <c r="GOA56" s="115">
        <f t="shared" si="833"/>
        <v>4330.8599999999997</v>
      </c>
      <c r="GOB56" s="115">
        <f t="shared" si="833"/>
        <v>4330.8599999999997</v>
      </c>
      <c r="GOC56" s="115">
        <f t="shared" si="833"/>
        <v>4330.8599999999997</v>
      </c>
      <c r="GOD56" s="115">
        <f t="shared" si="833"/>
        <v>4330.8599999999997</v>
      </c>
      <c r="GOE56" s="115">
        <f t="shared" si="833"/>
        <v>4330.8599999999997</v>
      </c>
      <c r="GOF56" s="115">
        <f t="shared" si="833"/>
        <v>4330.8599999999997</v>
      </c>
      <c r="GOG56" s="115">
        <f t="shared" si="833"/>
        <v>4330.8599999999997</v>
      </c>
      <c r="GOH56" s="95">
        <f t="shared" si="834"/>
        <v>51970.32</v>
      </c>
      <c r="GOI56" s="106" t="s">
        <v>845</v>
      </c>
      <c r="GOJ56" s="105">
        <v>51970.319999999992</v>
      </c>
      <c r="GOK56" s="90">
        <f t="shared" si="835"/>
        <v>4330.8599999999997</v>
      </c>
      <c r="GOL56" s="115">
        <f t="shared" ref="GOL56" si="3196">GOK56</f>
        <v>4330.8599999999997</v>
      </c>
      <c r="GOM56" s="115">
        <f t="shared" si="836"/>
        <v>4330.8599999999997</v>
      </c>
      <c r="GON56" s="115">
        <f t="shared" si="836"/>
        <v>4330.8599999999997</v>
      </c>
      <c r="GOO56" s="115">
        <f t="shared" si="836"/>
        <v>4330.8599999999997</v>
      </c>
      <c r="GOP56" s="115">
        <f t="shared" si="836"/>
        <v>4330.8599999999997</v>
      </c>
      <c r="GOQ56" s="115">
        <f t="shared" si="836"/>
        <v>4330.8599999999997</v>
      </c>
      <c r="GOR56" s="115">
        <f t="shared" si="836"/>
        <v>4330.8599999999997</v>
      </c>
      <c r="GOS56" s="115">
        <f t="shared" si="836"/>
        <v>4330.8599999999997</v>
      </c>
      <c r="GOT56" s="115">
        <f t="shared" si="836"/>
        <v>4330.8599999999997</v>
      </c>
      <c r="GOU56" s="115">
        <f t="shared" si="836"/>
        <v>4330.8599999999997</v>
      </c>
      <c r="GOV56" s="115">
        <f t="shared" si="836"/>
        <v>4330.8599999999997</v>
      </c>
      <c r="GOW56" s="115">
        <f t="shared" si="836"/>
        <v>4330.8599999999997</v>
      </c>
      <c r="GOX56" s="95">
        <f t="shared" si="837"/>
        <v>51970.32</v>
      </c>
      <c r="GOY56" s="106" t="s">
        <v>845</v>
      </c>
      <c r="GOZ56" s="105">
        <v>51970.319999999992</v>
      </c>
      <c r="GPA56" s="90">
        <f t="shared" si="838"/>
        <v>4330.8599999999997</v>
      </c>
      <c r="GPB56" s="115">
        <f t="shared" ref="GPB56" si="3197">GPA56</f>
        <v>4330.8599999999997</v>
      </c>
      <c r="GPC56" s="115">
        <f t="shared" si="839"/>
        <v>4330.8599999999997</v>
      </c>
      <c r="GPD56" s="115">
        <f t="shared" si="839"/>
        <v>4330.8599999999997</v>
      </c>
      <c r="GPE56" s="115">
        <f t="shared" si="839"/>
        <v>4330.8599999999997</v>
      </c>
      <c r="GPF56" s="115">
        <f t="shared" si="839"/>
        <v>4330.8599999999997</v>
      </c>
      <c r="GPG56" s="115">
        <f t="shared" si="839"/>
        <v>4330.8599999999997</v>
      </c>
      <c r="GPH56" s="115">
        <f t="shared" si="839"/>
        <v>4330.8599999999997</v>
      </c>
      <c r="GPI56" s="115">
        <f t="shared" si="839"/>
        <v>4330.8599999999997</v>
      </c>
      <c r="GPJ56" s="115">
        <f t="shared" si="839"/>
        <v>4330.8599999999997</v>
      </c>
      <c r="GPK56" s="115">
        <f t="shared" si="839"/>
        <v>4330.8599999999997</v>
      </c>
      <c r="GPL56" s="115">
        <f t="shared" si="839"/>
        <v>4330.8599999999997</v>
      </c>
      <c r="GPM56" s="115">
        <f t="shared" si="839"/>
        <v>4330.8599999999997</v>
      </c>
      <c r="GPN56" s="95">
        <f t="shared" si="840"/>
        <v>51970.32</v>
      </c>
      <c r="GPO56" s="106" t="s">
        <v>845</v>
      </c>
      <c r="GPP56" s="105">
        <v>51970.319999999992</v>
      </c>
      <c r="GPQ56" s="90">
        <f t="shared" si="841"/>
        <v>4330.8599999999997</v>
      </c>
      <c r="GPR56" s="115">
        <f t="shared" ref="GPR56" si="3198">GPQ56</f>
        <v>4330.8599999999997</v>
      </c>
      <c r="GPS56" s="115">
        <f t="shared" si="842"/>
        <v>4330.8599999999997</v>
      </c>
      <c r="GPT56" s="115">
        <f t="shared" si="842"/>
        <v>4330.8599999999997</v>
      </c>
      <c r="GPU56" s="115">
        <f t="shared" si="842"/>
        <v>4330.8599999999997</v>
      </c>
      <c r="GPV56" s="115">
        <f t="shared" si="842"/>
        <v>4330.8599999999997</v>
      </c>
      <c r="GPW56" s="115">
        <f t="shared" si="842"/>
        <v>4330.8599999999997</v>
      </c>
      <c r="GPX56" s="115">
        <f t="shared" si="842"/>
        <v>4330.8599999999997</v>
      </c>
      <c r="GPY56" s="115">
        <f t="shared" si="842"/>
        <v>4330.8599999999997</v>
      </c>
      <c r="GPZ56" s="115">
        <f t="shared" si="842"/>
        <v>4330.8599999999997</v>
      </c>
      <c r="GQA56" s="115">
        <f t="shared" si="842"/>
        <v>4330.8599999999997</v>
      </c>
      <c r="GQB56" s="115">
        <f t="shared" si="842"/>
        <v>4330.8599999999997</v>
      </c>
      <c r="GQC56" s="115">
        <f t="shared" si="842"/>
        <v>4330.8599999999997</v>
      </c>
      <c r="GQD56" s="95">
        <f t="shared" si="843"/>
        <v>51970.32</v>
      </c>
      <c r="GQE56" s="106" t="s">
        <v>845</v>
      </c>
      <c r="GQF56" s="105">
        <v>51970.319999999992</v>
      </c>
      <c r="GQG56" s="90">
        <f t="shared" si="844"/>
        <v>4330.8599999999997</v>
      </c>
      <c r="GQH56" s="115">
        <f t="shared" ref="GQH56" si="3199">GQG56</f>
        <v>4330.8599999999997</v>
      </c>
      <c r="GQI56" s="115">
        <f t="shared" si="845"/>
        <v>4330.8599999999997</v>
      </c>
      <c r="GQJ56" s="115">
        <f t="shared" si="845"/>
        <v>4330.8599999999997</v>
      </c>
      <c r="GQK56" s="115">
        <f t="shared" si="845"/>
        <v>4330.8599999999997</v>
      </c>
      <c r="GQL56" s="115">
        <f t="shared" si="845"/>
        <v>4330.8599999999997</v>
      </c>
      <c r="GQM56" s="115">
        <f t="shared" si="845"/>
        <v>4330.8599999999997</v>
      </c>
      <c r="GQN56" s="115">
        <f t="shared" si="845"/>
        <v>4330.8599999999997</v>
      </c>
      <c r="GQO56" s="115">
        <f t="shared" si="845"/>
        <v>4330.8599999999997</v>
      </c>
      <c r="GQP56" s="115">
        <f t="shared" si="845"/>
        <v>4330.8599999999997</v>
      </c>
      <c r="GQQ56" s="115">
        <f t="shared" si="845"/>
        <v>4330.8599999999997</v>
      </c>
      <c r="GQR56" s="115">
        <f t="shared" si="845"/>
        <v>4330.8599999999997</v>
      </c>
      <c r="GQS56" s="115">
        <f t="shared" si="845"/>
        <v>4330.8599999999997</v>
      </c>
      <c r="GQT56" s="95">
        <f t="shared" si="846"/>
        <v>51970.32</v>
      </c>
      <c r="GQU56" s="106" t="s">
        <v>845</v>
      </c>
      <c r="GQV56" s="105">
        <v>51970.319999999992</v>
      </c>
      <c r="GQW56" s="90">
        <f t="shared" si="847"/>
        <v>4330.8599999999997</v>
      </c>
      <c r="GQX56" s="115">
        <f t="shared" ref="GQX56" si="3200">GQW56</f>
        <v>4330.8599999999997</v>
      </c>
      <c r="GQY56" s="115">
        <f t="shared" si="848"/>
        <v>4330.8599999999997</v>
      </c>
      <c r="GQZ56" s="115">
        <f t="shared" si="848"/>
        <v>4330.8599999999997</v>
      </c>
      <c r="GRA56" s="115">
        <f t="shared" si="848"/>
        <v>4330.8599999999997</v>
      </c>
      <c r="GRB56" s="115">
        <f t="shared" si="848"/>
        <v>4330.8599999999997</v>
      </c>
      <c r="GRC56" s="115">
        <f t="shared" si="848"/>
        <v>4330.8599999999997</v>
      </c>
      <c r="GRD56" s="115">
        <f t="shared" si="848"/>
        <v>4330.8599999999997</v>
      </c>
      <c r="GRE56" s="115">
        <f t="shared" si="848"/>
        <v>4330.8599999999997</v>
      </c>
      <c r="GRF56" s="115">
        <f t="shared" si="848"/>
        <v>4330.8599999999997</v>
      </c>
      <c r="GRG56" s="115">
        <f t="shared" si="848"/>
        <v>4330.8599999999997</v>
      </c>
      <c r="GRH56" s="115">
        <f t="shared" si="848"/>
        <v>4330.8599999999997</v>
      </c>
      <c r="GRI56" s="115">
        <f t="shared" si="848"/>
        <v>4330.8599999999997</v>
      </c>
      <c r="GRJ56" s="95">
        <f t="shared" si="849"/>
        <v>51970.32</v>
      </c>
      <c r="GRK56" s="106" t="s">
        <v>845</v>
      </c>
      <c r="GRL56" s="105">
        <v>51970.319999999992</v>
      </c>
      <c r="GRM56" s="90">
        <f t="shared" si="850"/>
        <v>4330.8599999999997</v>
      </c>
      <c r="GRN56" s="115">
        <f t="shared" ref="GRN56" si="3201">GRM56</f>
        <v>4330.8599999999997</v>
      </c>
      <c r="GRO56" s="115">
        <f t="shared" si="851"/>
        <v>4330.8599999999997</v>
      </c>
      <c r="GRP56" s="115">
        <f t="shared" si="851"/>
        <v>4330.8599999999997</v>
      </c>
      <c r="GRQ56" s="115">
        <f t="shared" si="851"/>
        <v>4330.8599999999997</v>
      </c>
      <c r="GRR56" s="115">
        <f t="shared" si="851"/>
        <v>4330.8599999999997</v>
      </c>
      <c r="GRS56" s="115">
        <f t="shared" si="851"/>
        <v>4330.8599999999997</v>
      </c>
      <c r="GRT56" s="115">
        <f t="shared" si="851"/>
        <v>4330.8599999999997</v>
      </c>
      <c r="GRU56" s="115">
        <f t="shared" si="851"/>
        <v>4330.8599999999997</v>
      </c>
      <c r="GRV56" s="115">
        <f t="shared" si="851"/>
        <v>4330.8599999999997</v>
      </c>
      <c r="GRW56" s="115">
        <f t="shared" si="851"/>
        <v>4330.8599999999997</v>
      </c>
      <c r="GRX56" s="115">
        <f t="shared" si="851"/>
        <v>4330.8599999999997</v>
      </c>
      <c r="GRY56" s="115">
        <f t="shared" si="851"/>
        <v>4330.8599999999997</v>
      </c>
      <c r="GRZ56" s="95">
        <f t="shared" si="852"/>
        <v>51970.32</v>
      </c>
      <c r="GSA56" s="106" t="s">
        <v>845</v>
      </c>
      <c r="GSB56" s="105">
        <v>51970.319999999992</v>
      </c>
      <c r="GSC56" s="90">
        <f t="shared" si="853"/>
        <v>4330.8599999999997</v>
      </c>
      <c r="GSD56" s="115">
        <f t="shared" ref="GSD56" si="3202">GSC56</f>
        <v>4330.8599999999997</v>
      </c>
      <c r="GSE56" s="115">
        <f t="shared" si="854"/>
        <v>4330.8599999999997</v>
      </c>
      <c r="GSF56" s="115">
        <f t="shared" si="854"/>
        <v>4330.8599999999997</v>
      </c>
      <c r="GSG56" s="115">
        <f t="shared" si="854"/>
        <v>4330.8599999999997</v>
      </c>
      <c r="GSH56" s="115">
        <f t="shared" si="854"/>
        <v>4330.8599999999997</v>
      </c>
      <c r="GSI56" s="115">
        <f t="shared" si="854"/>
        <v>4330.8599999999997</v>
      </c>
      <c r="GSJ56" s="115">
        <f t="shared" si="854"/>
        <v>4330.8599999999997</v>
      </c>
      <c r="GSK56" s="115">
        <f t="shared" si="854"/>
        <v>4330.8599999999997</v>
      </c>
      <c r="GSL56" s="115">
        <f t="shared" si="854"/>
        <v>4330.8599999999997</v>
      </c>
      <c r="GSM56" s="115">
        <f t="shared" si="854"/>
        <v>4330.8599999999997</v>
      </c>
      <c r="GSN56" s="115">
        <f t="shared" si="854"/>
        <v>4330.8599999999997</v>
      </c>
      <c r="GSO56" s="115">
        <f t="shared" si="854"/>
        <v>4330.8599999999997</v>
      </c>
      <c r="GSP56" s="95">
        <f t="shared" si="855"/>
        <v>51970.32</v>
      </c>
      <c r="GSQ56" s="106" t="s">
        <v>845</v>
      </c>
      <c r="GSR56" s="105">
        <v>51970.319999999992</v>
      </c>
      <c r="GSS56" s="90">
        <f t="shared" si="856"/>
        <v>4330.8599999999997</v>
      </c>
      <c r="GST56" s="115">
        <f t="shared" ref="GST56" si="3203">GSS56</f>
        <v>4330.8599999999997</v>
      </c>
      <c r="GSU56" s="115">
        <f t="shared" si="857"/>
        <v>4330.8599999999997</v>
      </c>
      <c r="GSV56" s="115">
        <f t="shared" si="857"/>
        <v>4330.8599999999997</v>
      </c>
      <c r="GSW56" s="115">
        <f t="shared" si="857"/>
        <v>4330.8599999999997</v>
      </c>
      <c r="GSX56" s="115">
        <f t="shared" si="857"/>
        <v>4330.8599999999997</v>
      </c>
      <c r="GSY56" s="115">
        <f t="shared" si="857"/>
        <v>4330.8599999999997</v>
      </c>
      <c r="GSZ56" s="115">
        <f t="shared" si="857"/>
        <v>4330.8599999999997</v>
      </c>
      <c r="GTA56" s="115">
        <f t="shared" si="857"/>
        <v>4330.8599999999997</v>
      </c>
      <c r="GTB56" s="115">
        <f t="shared" si="857"/>
        <v>4330.8599999999997</v>
      </c>
      <c r="GTC56" s="115">
        <f t="shared" si="857"/>
        <v>4330.8599999999997</v>
      </c>
      <c r="GTD56" s="115">
        <f t="shared" si="857"/>
        <v>4330.8599999999997</v>
      </c>
      <c r="GTE56" s="115">
        <f t="shared" si="857"/>
        <v>4330.8599999999997</v>
      </c>
      <c r="GTF56" s="95">
        <f t="shared" si="858"/>
        <v>51970.32</v>
      </c>
      <c r="GTG56" s="106" t="s">
        <v>845</v>
      </c>
      <c r="GTH56" s="105">
        <v>51970.319999999992</v>
      </c>
      <c r="GTI56" s="90">
        <f t="shared" si="859"/>
        <v>4330.8599999999997</v>
      </c>
      <c r="GTJ56" s="115">
        <f t="shared" ref="GTJ56" si="3204">GTI56</f>
        <v>4330.8599999999997</v>
      </c>
      <c r="GTK56" s="115">
        <f t="shared" si="860"/>
        <v>4330.8599999999997</v>
      </c>
      <c r="GTL56" s="115">
        <f t="shared" si="860"/>
        <v>4330.8599999999997</v>
      </c>
      <c r="GTM56" s="115">
        <f t="shared" si="860"/>
        <v>4330.8599999999997</v>
      </c>
      <c r="GTN56" s="115">
        <f t="shared" si="860"/>
        <v>4330.8599999999997</v>
      </c>
      <c r="GTO56" s="115">
        <f t="shared" si="860"/>
        <v>4330.8599999999997</v>
      </c>
      <c r="GTP56" s="115">
        <f t="shared" si="860"/>
        <v>4330.8599999999997</v>
      </c>
      <c r="GTQ56" s="115">
        <f t="shared" si="860"/>
        <v>4330.8599999999997</v>
      </c>
      <c r="GTR56" s="115">
        <f t="shared" si="860"/>
        <v>4330.8599999999997</v>
      </c>
      <c r="GTS56" s="115">
        <f t="shared" si="860"/>
        <v>4330.8599999999997</v>
      </c>
      <c r="GTT56" s="115">
        <f t="shared" si="860"/>
        <v>4330.8599999999997</v>
      </c>
      <c r="GTU56" s="115">
        <f t="shared" si="860"/>
        <v>4330.8599999999997</v>
      </c>
      <c r="GTV56" s="95">
        <f t="shared" si="861"/>
        <v>51970.32</v>
      </c>
      <c r="GTW56" s="106" t="s">
        <v>845</v>
      </c>
      <c r="GTX56" s="105">
        <v>51970.319999999992</v>
      </c>
      <c r="GTY56" s="90">
        <f t="shared" si="862"/>
        <v>4330.8599999999997</v>
      </c>
      <c r="GTZ56" s="115">
        <f t="shared" ref="GTZ56" si="3205">GTY56</f>
        <v>4330.8599999999997</v>
      </c>
      <c r="GUA56" s="115">
        <f t="shared" si="863"/>
        <v>4330.8599999999997</v>
      </c>
      <c r="GUB56" s="115">
        <f t="shared" si="863"/>
        <v>4330.8599999999997</v>
      </c>
      <c r="GUC56" s="115">
        <f t="shared" si="863"/>
        <v>4330.8599999999997</v>
      </c>
      <c r="GUD56" s="115">
        <f t="shared" si="863"/>
        <v>4330.8599999999997</v>
      </c>
      <c r="GUE56" s="115">
        <f t="shared" si="863"/>
        <v>4330.8599999999997</v>
      </c>
      <c r="GUF56" s="115">
        <f t="shared" si="863"/>
        <v>4330.8599999999997</v>
      </c>
      <c r="GUG56" s="115">
        <f t="shared" si="863"/>
        <v>4330.8599999999997</v>
      </c>
      <c r="GUH56" s="115">
        <f t="shared" si="863"/>
        <v>4330.8599999999997</v>
      </c>
      <c r="GUI56" s="115">
        <f t="shared" si="863"/>
        <v>4330.8599999999997</v>
      </c>
      <c r="GUJ56" s="115">
        <f t="shared" si="863"/>
        <v>4330.8599999999997</v>
      </c>
      <c r="GUK56" s="115">
        <f t="shared" si="863"/>
        <v>4330.8599999999997</v>
      </c>
      <c r="GUL56" s="95">
        <f t="shared" si="864"/>
        <v>51970.32</v>
      </c>
      <c r="GUM56" s="106" t="s">
        <v>845</v>
      </c>
      <c r="GUN56" s="105">
        <v>51970.319999999992</v>
      </c>
      <c r="GUO56" s="90">
        <f t="shared" si="865"/>
        <v>4330.8599999999997</v>
      </c>
      <c r="GUP56" s="115">
        <f t="shared" ref="GUP56" si="3206">GUO56</f>
        <v>4330.8599999999997</v>
      </c>
      <c r="GUQ56" s="115">
        <f t="shared" si="866"/>
        <v>4330.8599999999997</v>
      </c>
      <c r="GUR56" s="115">
        <f t="shared" si="866"/>
        <v>4330.8599999999997</v>
      </c>
      <c r="GUS56" s="115">
        <f t="shared" si="866"/>
        <v>4330.8599999999997</v>
      </c>
      <c r="GUT56" s="115">
        <f t="shared" si="866"/>
        <v>4330.8599999999997</v>
      </c>
      <c r="GUU56" s="115">
        <f t="shared" si="866"/>
        <v>4330.8599999999997</v>
      </c>
      <c r="GUV56" s="115">
        <f t="shared" si="866"/>
        <v>4330.8599999999997</v>
      </c>
      <c r="GUW56" s="115">
        <f t="shared" si="866"/>
        <v>4330.8599999999997</v>
      </c>
      <c r="GUX56" s="115">
        <f t="shared" si="866"/>
        <v>4330.8599999999997</v>
      </c>
      <c r="GUY56" s="115">
        <f t="shared" si="866"/>
        <v>4330.8599999999997</v>
      </c>
      <c r="GUZ56" s="115">
        <f t="shared" si="866"/>
        <v>4330.8599999999997</v>
      </c>
      <c r="GVA56" s="115">
        <f t="shared" si="866"/>
        <v>4330.8599999999997</v>
      </c>
      <c r="GVB56" s="95">
        <f t="shared" si="867"/>
        <v>51970.32</v>
      </c>
      <c r="GVC56" s="106" t="s">
        <v>845</v>
      </c>
      <c r="GVD56" s="105">
        <v>51970.319999999992</v>
      </c>
      <c r="GVE56" s="90">
        <f t="shared" si="868"/>
        <v>4330.8599999999997</v>
      </c>
      <c r="GVF56" s="115">
        <f t="shared" ref="GVF56" si="3207">GVE56</f>
        <v>4330.8599999999997</v>
      </c>
      <c r="GVG56" s="115">
        <f t="shared" si="869"/>
        <v>4330.8599999999997</v>
      </c>
      <c r="GVH56" s="115">
        <f t="shared" si="869"/>
        <v>4330.8599999999997</v>
      </c>
      <c r="GVI56" s="115">
        <f t="shared" si="869"/>
        <v>4330.8599999999997</v>
      </c>
      <c r="GVJ56" s="115">
        <f t="shared" si="869"/>
        <v>4330.8599999999997</v>
      </c>
      <c r="GVK56" s="115">
        <f t="shared" si="869"/>
        <v>4330.8599999999997</v>
      </c>
      <c r="GVL56" s="115">
        <f t="shared" si="869"/>
        <v>4330.8599999999997</v>
      </c>
      <c r="GVM56" s="115">
        <f t="shared" si="869"/>
        <v>4330.8599999999997</v>
      </c>
      <c r="GVN56" s="115">
        <f t="shared" si="869"/>
        <v>4330.8599999999997</v>
      </c>
      <c r="GVO56" s="115">
        <f t="shared" si="869"/>
        <v>4330.8599999999997</v>
      </c>
      <c r="GVP56" s="115">
        <f t="shared" si="869"/>
        <v>4330.8599999999997</v>
      </c>
      <c r="GVQ56" s="115">
        <f t="shared" si="869"/>
        <v>4330.8599999999997</v>
      </c>
      <c r="GVR56" s="95">
        <f t="shared" si="870"/>
        <v>51970.32</v>
      </c>
      <c r="GVS56" s="106" t="s">
        <v>845</v>
      </c>
      <c r="GVT56" s="105">
        <v>51970.319999999992</v>
      </c>
      <c r="GVU56" s="90">
        <f t="shared" si="871"/>
        <v>4330.8599999999997</v>
      </c>
      <c r="GVV56" s="115">
        <f t="shared" ref="GVV56" si="3208">GVU56</f>
        <v>4330.8599999999997</v>
      </c>
      <c r="GVW56" s="115">
        <f t="shared" si="872"/>
        <v>4330.8599999999997</v>
      </c>
      <c r="GVX56" s="115">
        <f t="shared" si="872"/>
        <v>4330.8599999999997</v>
      </c>
      <c r="GVY56" s="115">
        <f t="shared" si="872"/>
        <v>4330.8599999999997</v>
      </c>
      <c r="GVZ56" s="115">
        <f t="shared" si="872"/>
        <v>4330.8599999999997</v>
      </c>
      <c r="GWA56" s="115">
        <f t="shared" si="872"/>
        <v>4330.8599999999997</v>
      </c>
      <c r="GWB56" s="115">
        <f t="shared" si="872"/>
        <v>4330.8599999999997</v>
      </c>
      <c r="GWC56" s="115">
        <f t="shared" si="872"/>
        <v>4330.8599999999997</v>
      </c>
      <c r="GWD56" s="115">
        <f t="shared" si="872"/>
        <v>4330.8599999999997</v>
      </c>
      <c r="GWE56" s="115">
        <f t="shared" si="872"/>
        <v>4330.8599999999997</v>
      </c>
      <c r="GWF56" s="115">
        <f t="shared" si="872"/>
        <v>4330.8599999999997</v>
      </c>
      <c r="GWG56" s="115">
        <f t="shared" si="872"/>
        <v>4330.8599999999997</v>
      </c>
      <c r="GWH56" s="95">
        <f t="shared" si="873"/>
        <v>51970.32</v>
      </c>
      <c r="GWI56" s="106" t="s">
        <v>845</v>
      </c>
      <c r="GWJ56" s="105">
        <v>51970.319999999992</v>
      </c>
      <c r="GWK56" s="90">
        <f t="shared" si="874"/>
        <v>4330.8599999999997</v>
      </c>
      <c r="GWL56" s="115">
        <f t="shared" ref="GWL56" si="3209">GWK56</f>
        <v>4330.8599999999997</v>
      </c>
      <c r="GWM56" s="115">
        <f t="shared" si="875"/>
        <v>4330.8599999999997</v>
      </c>
      <c r="GWN56" s="115">
        <f t="shared" si="875"/>
        <v>4330.8599999999997</v>
      </c>
      <c r="GWO56" s="115">
        <f t="shared" si="875"/>
        <v>4330.8599999999997</v>
      </c>
      <c r="GWP56" s="115">
        <f t="shared" si="875"/>
        <v>4330.8599999999997</v>
      </c>
      <c r="GWQ56" s="115">
        <f t="shared" si="875"/>
        <v>4330.8599999999997</v>
      </c>
      <c r="GWR56" s="115">
        <f t="shared" si="875"/>
        <v>4330.8599999999997</v>
      </c>
      <c r="GWS56" s="115">
        <f t="shared" si="875"/>
        <v>4330.8599999999997</v>
      </c>
      <c r="GWT56" s="115">
        <f t="shared" si="875"/>
        <v>4330.8599999999997</v>
      </c>
      <c r="GWU56" s="115">
        <f t="shared" si="875"/>
        <v>4330.8599999999997</v>
      </c>
      <c r="GWV56" s="115">
        <f t="shared" si="875"/>
        <v>4330.8599999999997</v>
      </c>
      <c r="GWW56" s="115">
        <f t="shared" si="875"/>
        <v>4330.8599999999997</v>
      </c>
      <c r="GWX56" s="95">
        <f t="shared" si="876"/>
        <v>51970.32</v>
      </c>
      <c r="GWY56" s="106" t="s">
        <v>845</v>
      </c>
      <c r="GWZ56" s="105">
        <v>51970.319999999992</v>
      </c>
      <c r="GXA56" s="90">
        <f t="shared" si="877"/>
        <v>4330.8599999999997</v>
      </c>
      <c r="GXB56" s="115">
        <f t="shared" ref="GXB56" si="3210">GXA56</f>
        <v>4330.8599999999997</v>
      </c>
      <c r="GXC56" s="115">
        <f t="shared" si="878"/>
        <v>4330.8599999999997</v>
      </c>
      <c r="GXD56" s="115">
        <f t="shared" si="878"/>
        <v>4330.8599999999997</v>
      </c>
      <c r="GXE56" s="115">
        <f t="shared" si="878"/>
        <v>4330.8599999999997</v>
      </c>
      <c r="GXF56" s="115">
        <f t="shared" si="878"/>
        <v>4330.8599999999997</v>
      </c>
      <c r="GXG56" s="115">
        <f t="shared" si="878"/>
        <v>4330.8599999999997</v>
      </c>
      <c r="GXH56" s="115">
        <f t="shared" si="878"/>
        <v>4330.8599999999997</v>
      </c>
      <c r="GXI56" s="115">
        <f t="shared" si="878"/>
        <v>4330.8599999999997</v>
      </c>
      <c r="GXJ56" s="115">
        <f t="shared" si="878"/>
        <v>4330.8599999999997</v>
      </c>
      <c r="GXK56" s="115">
        <f t="shared" si="878"/>
        <v>4330.8599999999997</v>
      </c>
      <c r="GXL56" s="115">
        <f t="shared" si="878"/>
        <v>4330.8599999999997</v>
      </c>
      <c r="GXM56" s="115">
        <f t="shared" si="878"/>
        <v>4330.8599999999997</v>
      </c>
      <c r="GXN56" s="95">
        <f t="shared" si="879"/>
        <v>51970.32</v>
      </c>
      <c r="GXO56" s="106" t="s">
        <v>845</v>
      </c>
      <c r="GXP56" s="105">
        <v>51970.319999999992</v>
      </c>
      <c r="GXQ56" s="90">
        <f t="shared" si="880"/>
        <v>4330.8599999999997</v>
      </c>
      <c r="GXR56" s="115">
        <f t="shared" ref="GXR56" si="3211">GXQ56</f>
        <v>4330.8599999999997</v>
      </c>
      <c r="GXS56" s="115">
        <f t="shared" si="881"/>
        <v>4330.8599999999997</v>
      </c>
      <c r="GXT56" s="115">
        <f t="shared" si="881"/>
        <v>4330.8599999999997</v>
      </c>
      <c r="GXU56" s="115">
        <f t="shared" si="881"/>
        <v>4330.8599999999997</v>
      </c>
      <c r="GXV56" s="115">
        <f t="shared" si="881"/>
        <v>4330.8599999999997</v>
      </c>
      <c r="GXW56" s="115">
        <f t="shared" si="881"/>
        <v>4330.8599999999997</v>
      </c>
      <c r="GXX56" s="115">
        <f t="shared" si="881"/>
        <v>4330.8599999999997</v>
      </c>
      <c r="GXY56" s="115">
        <f t="shared" si="881"/>
        <v>4330.8599999999997</v>
      </c>
      <c r="GXZ56" s="115">
        <f t="shared" si="881"/>
        <v>4330.8599999999997</v>
      </c>
      <c r="GYA56" s="115">
        <f t="shared" si="881"/>
        <v>4330.8599999999997</v>
      </c>
      <c r="GYB56" s="115">
        <f t="shared" si="881"/>
        <v>4330.8599999999997</v>
      </c>
      <c r="GYC56" s="115">
        <f t="shared" si="881"/>
        <v>4330.8599999999997</v>
      </c>
      <c r="GYD56" s="95">
        <f t="shared" si="882"/>
        <v>51970.32</v>
      </c>
      <c r="GYE56" s="106" t="s">
        <v>845</v>
      </c>
      <c r="GYF56" s="105">
        <v>51970.319999999992</v>
      </c>
      <c r="GYG56" s="90">
        <f t="shared" si="883"/>
        <v>4330.8599999999997</v>
      </c>
      <c r="GYH56" s="115">
        <f t="shared" ref="GYH56" si="3212">GYG56</f>
        <v>4330.8599999999997</v>
      </c>
      <c r="GYI56" s="115">
        <f t="shared" si="884"/>
        <v>4330.8599999999997</v>
      </c>
      <c r="GYJ56" s="115">
        <f t="shared" si="884"/>
        <v>4330.8599999999997</v>
      </c>
      <c r="GYK56" s="115">
        <f t="shared" si="884"/>
        <v>4330.8599999999997</v>
      </c>
      <c r="GYL56" s="115">
        <f t="shared" si="884"/>
        <v>4330.8599999999997</v>
      </c>
      <c r="GYM56" s="115">
        <f t="shared" si="884"/>
        <v>4330.8599999999997</v>
      </c>
      <c r="GYN56" s="115">
        <f t="shared" si="884"/>
        <v>4330.8599999999997</v>
      </c>
      <c r="GYO56" s="115">
        <f t="shared" si="884"/>
        <v>4330.8599999999997</v>
      </c>
      <c r="GYP56" s="115">
        <f t="shared" si="884"/>
        <v>4330.8599999999997</v>
      </c>
      <c r="GYQ56" s="115">
        <f t="shared" si="884"/>
        <v>4330.8599999999997</v>
      </c>
      <c r="GYR56" s="115">
        <f t="shared" si="884"/>
        <v>4330.8599999999997</v>
      </c>
      <c r="GYS56" s="115">
        <f t="shared" si="884"/>
        <v>4330.8599999999997</v>
      </c>
      <c r="GYT56" s="95">
        <f t="shared" si="885"/>
        <v>51970.32</v>
      </c>
      <c r="GYU56" s="106" t="s">
        <v>845</v>
      </c>
      <c r="GYV56" s="105">
        <v>51970.319999999992</v>
      </c>
      <c r="GYW56" s="90">
        <f t="shared" si="886"/>
        <v>4330.8599999999997</v>
      </c>
      <c r="GYX56" s="115">
        <f t="shared" ref="GYX56" si="3213">GYW56</f>
        <v>4330.8599999999997</v>
      </c>
      <c r="GYY56" s="115">
        <f t="shared" si="887"/>
        <v>4330.8599999999997</v>
      </c>
      <c r="GYZ56" s="115">
        <f t="shared" si="887"/>
        <v>4330.8599999999997</v>
      </c>
      <c r="GZA56" s="115">
        <f t="shared" si="887"/>
        <v>4330.8599999999997</v>
      </c>
      <c r="GZB56" s="115">
        <f t="shared" si="887"/>
        <v>4330.8599999999997</v>
      </c>
      <c r="GZC56" s="115">
        <f t="shared" si="887"/>
        <v>4330.8599999999997</v>
      </c>
      <c r="GZD56" s="115">
        <f t="shared" si="887"/>
        <v>4330.8599999999997</v>
      </c>
      <c r="GZE56" s="115">
        <f t="shared" si="887"/>
        <v>4330.8599999999997</v>
      </c>
      <c r="GZF56" s="115">
        <f t="shared" si="887"/>
        <v>4330.8599999999997</v>
      </c>
      <c r="GZG56" s="115">
        <f t="shared" si="887"/>
        <v>4330.8599999999997</v>
      </c>
      <c r="GZH56" s="115">
        <f t="shared" si="887"/>
        <v>4330.8599999999997</v>
      </c>
      <c r="GZI56" s="115">
        <f t="shared" si="887"/>
        <v>4330.8599999999997</v>
      </c>
      <c r="GZJ56" s="95">
        <f t="shared" si="888"/>
        <v>51970.32</v>
      </c>
      <c r="GZK56" s="106" t="s">
        <v>845</v>
      </c>
      <c r="GZL56" s="105">
        <v>51970.319999999992</v>
      </c>
      <c r="GZM56" s="90">
        <f t="shared" si="889"/>
        <v>4330.8599999999997</v>
      </c>
      <c r="GZN56" s="115">
        <f t="shared" ref="GZN56" si="3214">GZM56</f>
        <v>4330.8599999999997</v>
      </c>
      <c r="GZO56" s="115">
        <f t="shared" si="890"/>
        <v>4330.8599999999997</v>
      </c>
      <c r="GZP56" s="115">
        <f t="shared" si="890"/>
        <v>4330.8599999999997</v>
      </c>
      <c r="GZQ56" s="115">
        <f t="shared" si="890"/>
        <v>4330.8599999999997</v>
      </c>
      <c r="GZR56" s="115">
        <f t="shared" si="890"/>
        <v>4330.8599999999997</v>
      </c>
      <c r="GZS56" s="115">
        <f t="shared" si="890"/>
        <v>4330.8599999999997</v>
      </c>
      <c r="GZT56" s="115">
        <f t="shared" si="890"/>
        <v>4330.8599999999997</v>
      </c>
      <c r="GZU56" s="115">
        <f t="shared" si="890"/>
        <v>4330.8599999999997</v>
      </c>
      <c r="GZV56" s="115">
        <f t="shared" si="890"/>
        <v>4330.8599999999997</v>
      </c>
      <c r="GZW56" s="115">
        <f t="shared" si="890"/>
        <v>4330.8599999999997</v>
      </c>
      <c r="GZX56" s="115">
        <f t="shared" si="890"/>
        <v>4330.8599999999997</v>
      </c>
      <c r="GZY56" s="115">
        <f t="shared" si="890"/>
        <v>4330.8599999999997</v>
      </c>
      <c r="GZZ56" s="95">
        <f t="shared" si="891"/>
        <v>51970.32</v>
      </c>
      <c r="HAA56" s="106" t="s">
        <v>845</v>
      </c>
      <c r="HAB56" s="105">
        <v>51970.319999999992</v>
      </c>
      <c r="HAC56" s="90">
        <f t="shared" si="892"/>
        <v>4330.8599999999997</v>
      </c>
      <c r="HAD56" s="115">
        <f t="shared" ref="HAD56" si="3215">HAC56</f>
        <v>4330.8599999999997</v>
      </c>
      <c r="HAE56" s="115">
        <f t="shared" si="893"/>
        <v>4330.8599999999997</v>
      </c>
      <c r="HAF56" s="115">
        <f t="shared" si="893"/>
        <v>4330.8599999999997</v>
      </c>
      <c r="HAG56" s="115">
        <f t="shared" si="893"/>
        <v>4330.8599999999997</v>
      </c>
      <c r="HAH56" s="115">
        <f t="shared" si="893"/>
        <v>4330.8599999999997</v>
      </c>
      <c r="HAI56" s="115">
        <f t="shared" si="893"/>
        <v>4330.8599999999997</v>
      </c>
      <c r="HAJ56" s="115">
        <f t="shared" si="893"/>
        <v>4330.8599999999997</v>
      </c>
      <c r="HAK56" s="115">
        <f t="shared" si="893"/>
        <v>4330.8599999999997</v>
      </c>
      <c r="HAL56" s="115">
        <f t="shared" si="893"/>
        <v>4330.8599999999997</v>
      </c>
      <c r="HAM56" s="115">
        <f t="shared" si="893"/>
        <v>4330.8599999999997</v>
      </c>
      <c r="HAN56" s="115">
        <f t="shared" si="893"/>
        <v>4330.8599999999997</v>
      </c>
      <c r="HAO56" s="115">
        <f t="shared" si="893"/>
        <v>4330.8599999999997</v>
      </c>
      <c r="HAP56" s="95">
        <f t="shared" si="894"/>
        <v>51970.32</v>
      </c>
      <c r="HAQ56" s="106" t="s">
        <v>845</v>
      </c>
      <c r="HAR56" s="105">
        <v>51970.319999999992</v>
      </c>
      <c r="HAS56" s="90">
        <f t="shared" si="895"/>
        <v>4330.8599999999997</v>
      </c>
      <c r="HAT56" s="115">
        <f t="shared" ref="HAT56" si="3216">HAS56</f>
        <v>4330.8599999999997</v>
      </c>
      <c r="HAU56" s="115">
        <f t="shared" si="896"/>
        <v>4330.8599999999997</v>
      </c>
      <c r="HAV56" s="115">
        <f t="shared" si="896"/>
        <v>4330.8599999999997</v>
      </c>
      <c r="HAW56" s="115">
        <f t="shared" si="896"/>
        <v>4330.8599999999997</v>
      </c>
      <c r="HAX56" s="115">
        <f t="shared" si="896"/>
        <v>4330.8599999999997</v>
      </c>
      <c r="HAY56" s="115">
        <f t="shared" si="896"/>
        <v>4330.8599999999997</v>
      </c>
      <c r="HAZ56" s="115">
        <f t="shared" si="896"/>
        <v>4330.8599999999997</v>
      </c>
      <c r="HBA56" s="115">
        <f t="shared" si="896"/>
        <v>4330.8599999999997</v>
      </c>
      <c r="HBB56" s="115">
        <f t="shared" si="896"/>
        <v>4330.8599999999997</v>
      </c>
      <c r="HBC56" s="115">
        <f t="shared" si="896"/>
        <v>4330.8599999999997</v>
      </c>
      <c r="HBD56" s="115">
        <f t="shared" si="896"/>
        <v>4330.8599999999997</v>
      </c>
      <c r="HBE56" s="115">
        <f t="shared" si="896"/>
        <v>4330.8599999999997</v>
      </c>
      <c r="HBF56" s="95">
        <f t="shared" si="897"/>
        <v>51970.32</v>
      </c>
      <c r="HBG56" s="106" t="s">
        <v>845</v>
      </c>
      <c r="HBH56" s="105">
        <v>51970.319999999992</v>
      </c>
      <c r="HBI56" s="90">
        <f t="shared" si="898"/>
        <v>4330.8599999999997</v>
      </c>
      <c r="HBJ56" s="115">
        <f t="shared" ref="HBJ56" si="3217">HBI56</f>
        <v>4330.8599999999997</v>
      </c>
      <c r="HBK56" s="115">
        <f t="shared" si="899"/>
        <v>4330.8599999999997</v>
      </c>
      <c r="HBL56" s="115">
        <f t="shared" si="899"/>
        <v>4330.8599999999997</v>
      </c>
      <c r="HBM56" s="115">
        <f t="shared" si="899"/>
        <v>4330.8599999999997</v>
      </c>
      <c r="HBN56" s="115">
        <f t="shared" si="899"/>
        <v>4330.8599999999997</v>
      </c>
      <c r="HBO56" s="115">
        <f t="shared" si="899"/>
        <v>4330.8599999999997</v>
      </c>
      <c r="HBP56" s="115">
        <f t="shared" si="899"/>
        <v>4330.8599999999997</v>
      </c>
      <c r="HBQ56" s="115">
        <f t="shared" si="899"/>
        <v>4330.8599999999997</v>
      </c>
      <c r="HBR56" s="115">
        <f t="shared" si="899"/>
        <v>4330.8599999999997</v>
      </c>
      <c r="HBS56" s="115">
        <f t="shared" si="899"/>
        <v>4330.8599999999997</v>
      </c>
      <c r="HBT56" s="115">
        <f t="shared" si="899"/>
        <v>4330.8599999999997</v>
      </c>
      <c r="HBU56" s="115">
        <f t="shared" si="899"/>
        <v>4330.8599999999997</v>
      </c>
      <c r="HBV56" s="95">
        <f t="shared" si="900"/>
        <v>51970.32</v>
      </c>
      <c r="HBW56" s="106" t="s">
        <v>845</v>
      </c>
      <c r="HBX56" s="105">
        <v>51970.319999999992</v>
      </c>
      <c r="HBY56" s="90">
        <f t="shared" si="901"/>
        <v>4330.8599999999997</v>
      </c>
      <c r="HBZ56" s="115">
        <f t="shared" ref="HBZ56" si="3218">HBY56</f>
        <v>4330.8599999999997</v>
      </c>
      <c r="HCA56" s="115">
        <f t="shared" si="902"/>
        <v>4330.8599999999997</v>
      </c>
      <c r="HCB56" s="115">
        <f t="shared" si="902"/>
        <v>4330.8599999999997</v>
      </c>
      <c r="HCC56" s="115">
        <f t="shared" si="902"/>
        <v>4330.8599999999997</v>
      </c>
      <c r="HCD56" s="115">
        <f t="shared" si="902"/>
        <v>4330.8599999999997</v>
      </c>
      <c r="HCE56" s="115">
        <f t="shared" si="902"/>
        <v>4330.8599999999997</v>
      </c>
      <c r="HCF56" s="115">
        <f t="shared" si="902"/>
        <v>4330.8599999999997</v>
      </c>
      <c r="HCG56" s="115">
        <f t="shared" si="902"/>
        <v>4330.8599999999997</v>
      </c>
      <c r="HCH56" s="115">
        <f t="shared" si="902"/>
        <v>4330.8599999999997</v>
      </c>
      <c r="HCI56" s="115">
        <f t="shared" si="902"/>
        <v>4330.8599999999997</v>
      </c>
      <c r="HCJ56" s="115">
        <f t="shared" si="902"/>
        <v>4330.8599999999997</v>
      </c>
      <c r="HCK56" s="115">
        <f t="shared" si="902"/>
        <v>4330.8599999999997</v>
      </c>
      <c r="HCL56" s="95">
        <f t="shared" si="903"/>
        <v>51970.32</v>
      </c>
      <c r="HCM56" s="106" t="s">
        <v>845</v>
      </c>
      <c r="HCN56" s="105">
        <v>51970.319999999992</v>
      </c>
      <c r="HCO56" s="90">
        <f t="shared" si="904"/>
        <v>4330.8599999999997</v>
      </c>
      <c r="HCP56" s="115">
        <f t="shared" ref="HCP56" si="3219">HCO56</f>
        <v>4330.8599999999997</v>
      </c>
      <c r="HCQ56" s="115">
        <f t="shared" si="905"/>
        <v>4330.8599999999997</v>
      </c>
      <c r="HCR56" s="115">
        <f t="shared" si="905"/>
        <v>4330.8599999999997</v>
      </c>
      <c r="HCS56" s="115">
        <f t="shared" si="905"/>
        <v>4330.8599999999997</v>
      </c>
      <c r="HCT56" s="115">
        <f t="shared" si="905"/>
        <v>4330.8599999999997</v>
      </c>
      <c r="HCU56" s="115">
        <f t="shared" si="905"/>
        <v>4330.8599999999997</v>
      </c>
      <c r="HCV56" s="115">
        <f t="shared" si="905"/>
        <v>4330.8599999999997</v>
      </c>
      <c r="HCW56" s="115">
        <f t="shared" si="905"/>
        <v>4330.8599999999997</v>
      </c>
      <c r="HCX56" s="115">
        <f t="shared" si="905"/>
        <v>4330.8599999999997</v>
      </c>
      <c r="HCY56" s="115">
        <f t="shared" si="905"/>
        <v>4330.8599999999997</v>
      </c>
      <c r="HCZ56" s="115">
        <f t="shared" si="905"/>
        <v>4330.8599999999997</v>
      </c>
      <c r="HDA56" s="115">
        <f t="shared" si="905"/>
        <v>4330.8599999999997</v>
      </c>
      <c r="HDB56" s="95">
        <f t="shared" si="906"/>
        <v>51970.32</v>
      </c>
      <c r="HDC56" s="106" t="s">
        <v>845</v>
      </c>
      <c r="HDD56" s="105">
        <v>51970.319999999992</v>
      </c>
      <c r="HDE56" s="90">
        <f t="shared" si="907"/>
        <v>4330.8599999999997</v>
      </c>
      <c r="HDF56" s="115">
        <f t="shared" ref="HDF56" si="3220">HDE56</f>
        <v>4330.8599999999997</v>
      </c>
      <c r="HDG56" s="115">
        <f t="shared" si="908"/>
        <v>4330.8599999999997</v>
      </c>
      <c r="HDH56" s="115">
        <f t="shared" si="908"/>
        <v>4330.8599999999997</v>
      </c>
      <c r="HDI56" s="115">
        <f t="shared" si="908"/>
        <v>4330.8599999999997</v>
      </c>
      <c r="HDJ56" s="115">
        <f t="shared" si="908"/>
        <v>4330.8599999999997</v>
      </c>
      <c r="HDK56" s="115">
        <f t="shared" si="908"/>
        <v>4330.8599999999997</v>
      </c>
      <c r="HDL56" s="115">
        <f t="shared" si="908"/>
        <v>4330.8599999999997</v>
      </c>
      <c r="HDM56" s="115">
        <f t="shared" si="908"/>
        <v>4330.8599999999997</v>
      </c>
      <c r="HDN56" s="115">
        <f t="shared" si="908"/>
        <v>4330.8599999999997</v>
      </c>
      <c r="HDO56" s="115">
        <f t="shared" si="908"/>
        <v>4330.8599999999997</v>
      </c>
      <c r="HDP56" s="115">
        <f t="shared" si="908"/>
        <v>4330.8599999999997</v>
      </c>
      <c r="HDQ56" s="115">
        <f t="shared" si="908"/>
        <v>4330.8599999999997</v>
      </c>
      <c r="HDR56" s="95">
        <f t="shared" si="909"/>
        <v>51970.32</v>
      </c>
      <c r="HDS56" s="106" t="s">
        <v>845</v>
      </c>
      <c r="HDT56" s="105">
        <v>51970.319999999992</v>
      </c>
      <c r="HDU56" s="90">
        <f t="shared" si="910"/>
        <v>4330.8599999999997</v>
      </c>
      <c r="HDV56" s="115">
        <f t="shared" ref="HDV56" si="3221">HDU56</f>
        <v>4330.8599999999997</v>
      </c>
      <c r="HDW56" s="115">
        <f t="shared" si="911"/>
        <v>4330.8599999999997</v>
      </c>
      <c r="HDX56" s="115">
        <f t="shared" si="911"/>
        <v>4330.8599999999997</v>
      </c>
      <c r="HDY56" s="115">
        <f t="shared" si="911"/>
        <v>4330.8599999999997</v>
      </c>
      <c r="HDZ56" s="115">
        <f t="shared" si="911"/>
        <v>4330.8599999999997</v>
      </c>
      <c r="HEA56" s="115">
        <f t="shared" si="911"/>
        <v>4330.8599999999997</v>
      </c>
      <c r="HEB56" s="115">
        <f t="shared" si="911"/>
        <v>4330.8599999999997</v>
      </c>
      <c r="HEC56" s="115">
        <f t="shared" si="911"/>
        <v>4330.8599999999997</v>
      </c>
      <c r="HED56" s="115">
        <f t="shared" si="911"/>
        <v>4330.8599999999997</v>
      </c>
      <c r="HEE56" s="115">
        <f t="shared" si="911"/>
        <v>4330.8599999999997</v>
      </c>
      <c r="HEF56" s="115">
        <f t="shared" si="911"/>
        <v>4330.8599999999997</v>
      </c>
      <c r="HEG56" s="115">
        <f t="shared" si="911"/>
        <v>4330.8599999999997</v>
      </c>
      <c r="HEH56" s="95">
        <f t="shared" si="912"/>
        <v>51970.32</v>
      </c>
      <c r="HEI56" s="106" t="s">
        <v>845</v>
      </c>
      <c r="HEJ56" s="105">
        <v>51970.319999999992</v>
      </c>
      <c r="HEK56" s="90">
        <f t="shared" si="913"/>
        <v>4330.8599999999997</v>
      </c>
      <c r="HEL56" s="115">
        <f t="shared" ref="HEL56" si="3222">HEK56</f>
        <v>4330.8599999999997</v>
      </c>
      <c r="HEM56" s="115">
        <f t="shared" si="914"/>
        <v>4330.8599999999997</v>
      </c>
      <c r="HEN56" s="115">
        <f t="shared" si="914"/>
        <v>4330.8599999999997</v>
      </c>
      <c r="HEO56" s="115">
        <f t="shared" si="914"/>
        <v>4330.8599999999997</v>
      </c>
      <c r="HEP56" s="115">
        <f t="shared" si="914"/>
        <v>4330.8599999999997</v>
      </c>
      <c r="HEQ56" s="115">
        <f t="shared" si="914"/>
        <v>4330.8599999999997</v>
      </c>
      <c r="HER56" s="115">
        <f t="shared" si="914"/>
        <v>4330.8599999999997</v>
      </c>
      <c r="HES56" s="115">
        <f t="shared" si="914"/>
        <v>4330.8599999999997</v>
      </c>
      <c r="HET56" s="115">
        <f t="shared" si="914"/>
        <v>4330.8599999999997</v>
      </c>
      <c r="HEU56" s="115">
        <f t="shared" si="914"/>
        <v>4330.8599999999997</v>
      </c>
      <c r="HEV56" s="115">
        <f t="shared" si="914"/>
        <v>4330.8599999999997</v>
      </c>
      <c r="HEW56" s="115">
        <f t="shared" si="914"/>
        <v>4330.8599999999997</v>
      </c>
      <c r="HEX56" s="95">
        <f t="shared" si="915"/>
        <v>51970.32</v>
      </c>
      <c r="HEY56" s="106" t="s">
        <v>845</v>
      </c>
      <c r="HEZ56" s="105">
        <v>51970.319999999992</v>
      </c>
      <c r="HFA56" s="90">
        <f t="shared" si="916"/>
        <v>4330.8599999999997</v>
      </c>
      <c r="HFB56" s="115">
        <f t="shared" ref="HFB56" si="3223">HFA56</f>
        <v>4330.8599999999997</v>
      </c>
      <c r="HFC56" s="115">
        <f t="shared" si="917"/>
        <v>4330.8599999999997</v>
      </c>
      <c r="HFD56" s="115">
        <f t="shared" si="917"/>
        <v>4330.8599999999997</v>
      </c>
      <c r="HFE56" s="115">
        <f t="shared" si="917"/>
        <v>4330.8599999999997</v>
      </c>
      <c r="HFF56" s="115">
        <f t="shared" si="917"/>
        <v>4330.8599999999997</v>
      </c>
      <c r="HFG56" s="115">
        <f t="shared" si="917"/>
        <v>4330.8599999999997</v>
      </c>
      <c r="HFH56" s="115">
        <f t="shared" si="917"/>
        <v>4330.8599999999997</v>
      </c>
      <c r="HFI56" s="115">
        <f t="shared" si="917"/>
        <v>4330.8599999999997</v>
      </c>
      <c r="HFJ56" s="115">
        <f t="shared" si="917"/>
        <v>4330.8599999999997</v>
      </c>
      <c r="HFK56" s="115">
        <f t="shared" si="917"/>
        <v>4330.8599999999997</v>
      </c>
      <c r="HFL56" s="115">
        <f t="shared" si="917"/>
        <v>4330.8599999999997</v>
      </c>
      <c r="HFM56" s="115">
        <f t="shared" si="917"/>
        <v>4330.8599999999997</v>
      </c>
      <c r="HFN56" s="95">
        <f t="shared" si="918"/>
        <v>51970.32</v>
      </c>
      <c r="HFO56" s="106" t="s">
        <v>845</v>
      </c>
      <c r="HFP56" s="105">
        <v>51970.319999999992</v>
      </c>
      <c r="HFQ56" s="90">
        <f t="shared" si="919"/>
        <v>4330.8599999999997</v>
      </c>
      <c r="HFR56" s="115">
        <f t="shared" ref="HFR56" si="3224">HFQ56</f>
        <v>4330.8599999999997</v>
      </c>
      <c r="HFS56" s="115">
        <f t="shared" si="920"/>
        <v>4330.8599999999997</v>
      </c>
      <c r="HFT56" s="115">
        <f t="shared" si="920"/>
        <v>4330.8599999999997</v>
      </c>
      <c r="HFU56" s="115">
        <f t="shared" si="920"/>
        <v>4330.8599999999997</v>
      </c>
      <c r="HFV56" s="115">
        <f t="shared" si="920"/>
        <v>4330.8599999999997</v>
      </c>
      <c r="HFW56" s="115">
        <f t="shared" si="920"/>
        <v>4330.8599999999997</v>
      </c>
      <c r="HFX56" s="115">
        <f t="shared" si="920"/>
        <v>4330.8599999999997</v>
      </c>
      <c r="HFY56" s="115">
        <f t="shared" si="920"/>
        <v>4330.8599999999997</v>
      </c>
      <c r="HFZ56" s="115">
        <f t="shared" si="920"/>
        <v>4330.8599999999997</v>
      </c>
      <c r="HGA56" s="115">
        <f t="shared" si="920"/>
        <v>4330.8599999999997</v>
      </c>
      <c r="HGB56" s="115">
        <f t="shared" si="920"/>
        <v>4330.8599999999997</v>
      </c>
      <c r="HGC56" s="115">
        <f t="shared" si="920"/>
        <v>4330.8599999999997</v>
      </c>
      <c r="HGD56" s="95">
        <f t="shared" si="921"/>
        <v>51970.32</v>
      </c>
      <c r="HGE56" s="106" t="s">
        <v>845</v>
      </c>
      <c r="HGF56" s="105">
        <v>51970.319999999992</v>
      </c>
      <c r="HGG56" s="90">
        <f t="shared" si="922"/>
        <v>4330.8599999999997</v>
      </c>
      <c r="HGH56" s="115">
        <f t="shared" ref="HGH56" si="3225">HGG56</f>
        <v>4330.8599999999997</v>
      </c>
      <c r="HGI56" s="115">
        <f t="shared" si="923"/>
        <v>4330.8599999999997</v>
      </c>
      <c r="HGJ56" s="115">
        <f t="shared" si="923"/>
        <v>4330.8599999999997</v>
      </c>
      <c r="HGK56" s="115">
        <f t="shared" si="923"/>
        <v>4330.8599999999997</v>
      </c>
      <c r="HGL56" s="115">
        <f t="shared" si="923"/>
        <v>4330.8599999999997</v>
      </c>
      <c r="HGM56" s="115">
        <f t="shared" si="923"/>
        <v>4330.8599999999997</v>
      </c>
      <c r="HGN56" s="115">
        <f t="shared" si="923"/>
        <v>4330.8599999999997</v>
      </c>
      <c r="HGO56" s="115">
        <f t="shared" si="923"/>
        <v>4330.8599999999997</v>
      </c>
      <c r="HGP56" s="115">
        <f t="shared" si="923"/>
        <v>4330.8599999999997</v>
      </c>
      <c r="HGQ56" s="115">
        <f t="shared" si="923"/>
        <v>4330.8599999999997</v>
      </c>
      <c r="HGR56" s="115">
        <f t="shared" si="923"/>
        <v>4330.8599999999997</v>
      </c>
      <c r="HGS56" s="115">
        <f t="shared" si="923"/>
        <v>4330.8599999999997</v>
      </c>
      <c r="HGT56" s="95">
        <f t="shared" si="924"/>
        <v>51970.32</v>
      </c>
      <c r="HGU56" s="106" t="s">
        <v>845</v>
      </c>
      <c r="HGV56" s="105">
        <v>51970.319999999992</v>
      </c>
      <c r="HGW56" s="90">
        <f t="shared" si="925"/>
        <v>4330.8599999999997</v>
      </c>
      <c r="HGX56" s="115">
        <f t="shared" ref="HGX56" si="3226">HGW56</f>
        <v>4330.8599999999997</v>
      </c>
      <c r="HGY56" s="115">
        <f t="shared" si="926"/>
        <v>4330.8599999999997</v>
      </c>
      <c r="HGZ56" s="115">
        <f t="shared" si="926"/>
        <v>4330.8599999999997</v>
      </c>
      <c r="HHA56" s="115">
        <f t="shared" si="926"/>
        <v>4330.8599999999997</v>
      </c>
      <c r="HHB56" s="115">
        <f t="shared" si="926"/>
        <v>4330.8599999999997</v>
      </c>
      <c r="HHC56" s="115">
        <f t="shared" si="926"/>
        <v>4330.8599999999997</v>
      </c>
      <c r="HHD56" s="115">
        <f t="shared" si="926"/>
        <v>4330.8599999999997</v>
      </c>
      <c r="HHE56" s="115">
        <f t="shared" si="926"/>
        <v>4330.8599999999997</v>
      </c>
      <c r="HHF56" s="115">
        <f t="shared" si="926"/>
        <v>4330.8599999999997</v>
      </c>
      <c r="HHG56" s="115">
        <f t="shared" si="926"/>
        <v>4330.8599999999997</v>
      </c>
      <c r="HHH56" s="115">
        <f t="shared" si="926"/>
        <v>4330.8599999999997</v>
      </c>
      <c r="HHI56" s="115">
        <f t="shared" si="926"/>
        <v>4330.8599999999997</v>
      </c>
      <c r="HHJ56" s="95">
        <f t="shared" si="927"/>
        <v>51970.32</v>
      </c>
      <c r="HHK56" s="106" t="s">
        <v>845</v>
      </c>
      <c r="HHL56" s="105">
        <v>51970.319999999992</v>
      </c>
      <c r="HHM56" s="90">
        <f t="shared" si="928"/>
        <v>4330.8599999999997</v>
      </c>
      <c r="HHN56" s="115">
        <f t="shared" ref="HHN56" si="3227">HHM56</f>
        <v>4330.8599999999997</v>
      </c>
      <c r="HHO56" s="115">
        <f t="shared" si="929"/>
        <v>4330.8599999999997</v>
      </c>
      <c r="HHP56" s="115">
        <f t="shared" si="929"/>
        <v>4330.8599999999997</v>
      </c>
      <c r="HHQ56" s="115">
        <f t="shared" si="929"/>
        <v>4330.8599999999997</v>
      </c>
      <c r="HHR56" s="115">
        <f t="shared" si="929"/>
        <v>4330.8599999999997</v>
      </c>
      <c r="HHS56" s="115">
        <f t="shared" si="929"/>
        <v>4330.8599999999997</v>
      </c>
      <c r="HHT56" s="115">
        <f t="shared" si="929"/>
        <v>4330.8599999999997</v>
      </c>
      <c r="HHU56" s="115">
        <f t="shared" si="929"/>
        <v>4330.8599999999997</v>
      </c>
      <c r="HHV56" s="115">
        <f t="shared" si="929"/>
        <v>4330.8599999999997</v>
      </c>
      <c r="HHW56" s="115">
        <f t="shared" si="929"/>
        <v>4330.8599999999997</v>
      </c>
      <c r="HHX56" s="115">
        <f t="shared" si="929"/>
        <v>4330.8599999999997</v>
      </c>
      <c r="HHY56" s="115">
        <f t="shared" si="929"/>
        <v>4330.8599999999997</v>
      </c>
      <c r="HHZ56" s="95">
        <f t="shared" si="930"/>
        <v>51970.32</v>
      </c>
      <c r="HIA56" s="106" t="s">
        <v>845</v>
      </c>
      <c r="HIB56" s="105">
        <v>51970.319999999992</v>
      </c>
      <c r="HIC56" s="90">
        <f t="shared" si="931"/>
        <v>4330.8599999999997</v>
      </c>
      <c r="HID56" s="115">
        <f t="shared" ref="HID56" si="3228">HIC56</f>
        <v>4330.8599999999997</v>
      </c>
      <c r="HIE56" s="115">
        <f t="shared" si="932"/>
        <v>4330.8599999999997</v>
      </c>
      <c r="HIF56" s="115">
        <f t="shared" si="932"/>
        <v>4330.8599999999997</v>
      </c>
      <c r="HIG56" s="115">
        <f t="shared" si="932"/>
        <v>4330.8599999999997</v>
      </c>
      <c r="HIH56" s="115">
        <f t="shared" si="932"/>
        <v>4330.8599999999997</v>
      </c>
      <c r="HII56" s="115">
        <f t="shared" si="932"/>
        <v>4330.8599999999997</v>
      </c>
      <c r="HIJ56" s="115">
        <f t="shared" si="932"/>
        <v>4330.8599999999997</v>
      </c>
      <c r="HIK56" s="115">
        <f t="shared" si="932"/>
        <v>4330.8599999999997</v>
      </c>
      <c r="HIL56" s="115">
        <f t="shared" si="932"/>
        <v>4330.8599999999997</v>
      </c>
      <c r="HIM56" s="115">
        <f t="shared" si="932"/>
        <v>4330.8599999999997</v>
      </c>
      <c r="HIN56" s="115">
        <f t="shared" si="932"/>
        <v>4330.8599999999997</v>
      </c>
      <c r="HIO56" s="115">
        <f t="shared" si="932"/>
        <v>4330.8599999999997</v>
      </c>
      <c r="HIP56" s="95">
        <f t="shared" si="933"/>
        <v>51970.32</v>
      </c>
      <c r="HIQ56" s="106" t="s">
        <v>845</v>
      </c>
      <c r="HIR56" s="105">
        <v>51970.319999999992</v>
      </c>
      <c r="HIS56" s="90">
        <f t="shared" si="934"/>
        <v>4330.8599999999997</v>
      </c>
      <c r="HIT56" s="115">
        <f t="shared" ref="HIT56" si="3229">HIS56</f>
        <v>4330.8599999999997</v>
      </c>
      <c r="HIU56" s="115">
        <f t="shared" si="935"/>
        <v>4330.8599999999997</v>
      </c>
      <c r="HIV56" s="115">
        <f t="shared" si="935"/>
        <v>4330.8599999999997</v>
      </c>
      <c r="HIW56" s="115">
        <f t="shared" si="935"/>
        <v>4330.8599999999997</v>
      </c>
      <c r="HIX56" s="115">
        <f t="shared" si="935"/>
        <v>4330.8599999999997</v>
      </c>
      <c r="HIY56" s="115">
        <f t="shared" si="935"/>
        <v>4330.8599999999997</v>
      </c>
      <c r="HIZ56" s="115">
        <f t="shared" si="935"/>
        <v>4330.8599999999997</v>
      </c>
      <c r="HJA56" s="115">
        <f t="shared" si="935"/>
        <v>4330.8599999999997</v>
      </c>
      <c r="HJB56" s="115">
        <f t="shared" si="935"/>
        <v>4330.8599999999997</v>
      </c>
      <c r="HJC56" s="115">
        <f t="shared" si="935"/>
        <v>4330.8599999999997</v>
      </c>
      <c r="HJD56" s="115">
        <f t="shared" si="935"/>
        <v>4330.8599999999997</v>
      </c>
      <c r="HJE56" s="115">
        <f t="shared" si="935"/>
        <v>4330.8599999999997</v>
      </c>
      <c r="HJF56" s="95">
        <f t="shared" si="936"/>
        <v>51970.32</v>
      </c>
      <c r="HJG56" s="106" t="s">
        <v>845</v>
      </c>
      <c r="HJH56" s="105">
        <v>51970.319999999992</v>
      </c>
      <c r="HJI56" s="90">
        <f t="shared" si="937"/>
        <v>4330.8599999999997</v>
      </c>
      <c r="HJJ56" s="115">
        <f t="shared" ref="HJJ56" si="3230">HJI56</f>
        <v>4330.8599999999997</v>
      </c>
      <c r="HJK56" s="115">
        <f t="shared" si="938"/>
        <v>4330.8599999999997</v>
      </c>
      <c r="HJL56" s="115">
        <f t="shared" si="938"/>
        <v>4330.8599999999997</v>
      </c>
      <c r="HJM56" s="115">
        <f t="shared" si="938"/>
        <v>4330.8599999999997</v>
      </c>
      <c r="HJN56" s="115">
        <f t="shared" si="938"/>
        <v>4330.8599999999997</v>
      </c>
      <c r="HJO56" s="115">
        <f t="shared" si="938"/>
        <v>4330.8599999999997</v>
      </c>
      <c r="HJP56" s="115">
        <f t="shared" si="938"/>
        <v>4330.8599999999997</v>
      </c>
      <c r="HJQ56" s="115">
        <f t="shared" si="938"/>
        <v>4330.8599999999997</v>
      </c>
      <c r="HJR56" s="115">
        <f t="shared" si="938"/>
        <v>4330.8599999999997</v>
      </c>
      <c r="HJS56" s="115">
        <f t="shared" si="938"/>
        <v>4330.8599999999997</v>
      </c>
      <c r="HJT56" s="115">
        <f t="shared" si="938"/>
        <v>4330.8599999999997</v>
      </c>
      <c r="HJU56" s="115">
        <f t="shared" si="938"/>
        <v>4330.8599999999997</v>
      </c>
      <c r="HJV56" s="95">
        <f t="shared" si="939"/>
        <v>51970.32</v>
      </c>
      <c r="HJW56" s="106" t="s">
        <v>845</v>
      </c>
      <c r="HJX56" s="105">
        <v>51970.319999999992</v>
      </c>
      <c r="HJY56" s="90">
        <f t="shared" si="940"/>
        <v>4330.8599999999997</v>
      </c>
      <c r="HJZ56" s="115">
        <f t="shared" ref="HJZ56" si="3231">HJY56</f>
        <v>4330.8599999999997</v>
      </c>
      <c r="HKA56" s="115">
        <f t="shared" si="941"/>
        <v>4330.8599999999997</v>
      </c>
      <c r="HKB56" s="115">
        <f t="shared" si="941"/>
        <v>4330.8599999999997</v>
      </c>
      <c r="HKC56" s="115">
        <f t="shared" si="941"/>
        <v>4330.8599999999997</v>
      </c>
      <c r="HKD56" s="115">
        <f t="shared" si="941"/>
        <v>4330.8599999999997</v>
      </c>
      <c r="HKE56" s="115">
        <f t="shared" si="941"/>
        <v>4330.8599999999997</v>
      </c>
      <c r="HKF56" s="115">
        <f t="shared" si="941"/>
        <v>4330.8599999999997</v>
      </c>
      <c r="HKG56" s="115">
        <f t="shared" si="941"/>
        <v>4330.8599999999997</v>
      </c>
      <c r="HKH56" s="115">
        <f t="shared" si="941"/>
        <v>4330.8599999999997</v>
      </c>
      <c r="HKI56" s="115">
        <f t="shared" si="941"/>
        <v>4330.8599999999997</v>
      </c>
      <c r="HKJ56" s="115">
        <f t="shared" si="941"/>
        <v>4330.8599999999997</v>
      </c>
      <c r="HKK56" s="115">
        <f t="shared" si="941"/>
        <v>4330.8599999999997</v>
      </c>
      <c r="HKL56" s="95">
        <f t="shared" si="942"/>
        <v>51970.32</v>
      </c>
      <c r="HKM56" s="106" t="s">
        <v>845</v>
      </c>
      <c r="HKN56" s="105">
        <v>51970.319999999992</v>
      </c>
      <c r="HKO56" s="90">
        <f t="shared" si="943"/>
        <v>4330.8599999999997</v>
      </c>
      <c r="HKP56" s="115">
        <f t="shared" ref="HKP56" si="3232">HKO56</f>
        <v>4330.8599999999997</v>
      </c>
      <c r="HKQ56" s="115">
        <f t="shared" si="944"/>
        <v>4330.8599999999997</v>
      </c>
      <c r="HKR56" s="115">
        <f t="shared" si="944"/>
        <v>4330.8599999999997</v>
      </c>
      <c r="HKS56" s="115">
        <f t="shared" si="944"/>
        <v>4330.8599999999997</v>
      </c>
      <c r="HKT56" s="115">
        <f t="shared" si="944"/>
        <v>4330.8599999999997</v>
      </c>
      <c r="HKU56" s="115">
        <f t="shared" si="944"/>
        <v>4330.8599999999997</v>
      </c>
      <c r="HKV56" s="115">
        <f t="shared" si="944"/>
        <v>4330.8599999999997</v>
      </c>
      <c r="HKW56" s="115">
        <f t="shared" si="944"/>
        <v>4330.8599999999997</v>
      </c>
      <c r="HKX56" s="115">
        <f t="shared" si="944"/>
        <v>4330.8599999999997</v>
      </c>
      <c r="HKY56" s="115">
        <f t="shared" si="944"/>
        <v>4330.8599999999997</v>
      </c>
      <c r="HKZ56" s="115">
        <f t="shared" si="944"/>
        <v>4330.8599999999997</v>
      </c>
      <c r="HLA56" s="115">
        <f t="shared" si="944"/>
        <v>4330.8599999999997</v>
      </c>
      <c r="HLB56" s="95">
        <f t="shared" si="945"/>
        <v>51970.32</v>
      </c>
      <c r="HLC56" s="106" t="s">
        <v>845</v>
      </c>
      <c r="HLD56" s="105">
        <v>51970.319999999992</v>
      </c>
      <c r="HLE56" s="90">
        <f t="shared" si="946"/>
        <v>4330.8599999999997</v>
      </c>
      <c r="HLF56" s="115">
        <f t="shared" ref="HLF56" si="3233">HLE56</f>
        <v>4330.8599999999997</v>
      </c>
      <c r="HLG56" s="115">
        <f t="shared" si="947"/>
        <v>4330.8599999999997</v>
      </c>
      <c r="HLH56" s="115">
        <f t="shared" si="947"/>
        <v>4330.8599999999997</v>
      </c>
      <c r="HLI56" s="115">
        <f t="shared" si="947"/>
        <v>4330.8599999999997</v>
      </c>
      <c r="HLJ56" s="115">
        <f t="shared" si="947"/>
        <v>4330.8599999999997</v>
      </c>
      <c r="HLK56" s="115">
        <f t="shared" si="947"/>
        <v>4330.8599999999997</v>
      </c>
      <c r="HLL56" s="115">
        <f t="shared" si="947"/>
        <v>4330.8599999999997</v>
      </c>
      <c r="HLM56" s="115">
        <f t="shared" si="947"/>
        <v>4330.8599999999997</v>
      </c>
      <c r="HLN56" s="115">
        <f t="shared" si="947"/>
        <v>4330.8599999999997</v>
      </c>
      <c r="HLO56" s="115">
        <f t="shared" si="947"/>
        <v>4330.8599999999997</v>
      </c>
      <c r="HLP56" s="115">
        <f t="shared" si="947"/>
        <v>4330.8599999999997</v>
      </c>
      <c r="HLQ56" s="115">
        <f t="shared" si="947"/>
        <v>4330.8599999999997</v>
      </c>
      <c r="HLR56" s="95">
        <f t="shared" si="948"/>
        <v>51970.32</v>
      </c>
      <c r="HLS56" s="106" t="s">
        <v>845</v>
      </c>
      <c r="HLT56" s="105">
        <v>51970.319999999992</v>
      </c>
      <c r="HLU56" s="90">
        <f t="shared" si="949"/>
        <v>4330.8599999999997</v>
      </c>
      <c r="HLV56" s="115">
        <f t="shared" ref="HLV56" si="3234">HLU56</f>
        <v>4330.8599999999997</v>
      </c>
      <c r="HLW56" s="115">
        <f t="shared" si="950"/>
        <v>4330.8599999999997</v>
      </c>
      <c r="HLX56" s="115">
        <f t="shared" si="950"/>
        <v>4330.8599999999997</v>
      </c>
      <c r="HLY56" s="115">
        <f t="shared" si="950"/>
        <v>4330.8599999999997</v>
      </c>
      <c r="HLZ56" s="115">
        <f t="shared" si="950"/>
        <v>4330.8599999999997</v>
      </c>
      <c r="HMA56" s="115">
        <f t="shared" si="950"/>
        <v>4330.8599999999997</v>
      </c>
      <c r="HMB56" s="115">
        <f t="shared" si="950"/>
        <v>4330.8599999999997</v>
      </c>
      <c r="HMC56" s="115">
        <f t="shared" si="950"/>
        <v>4330.8599999999997</v>
      </c>
      <c r="HMD56" s="115">
        <f t="shared" si="950"/>
        <v>4330.8599999999997</v>
      </c>
      <c r="HME56" s="115">
        <f t="shared" si="950"/>
        <v>4330.8599999999997</v>
      </c>
      <c r="HMF56" s="115">
        <f t="shared" si="950"/>
        <v>4330.8599999999997</v>
      </c>
      <c r="HMG56" s="115">
        <f t="shared" si="950"/>
        <v>4330.8599999999997</v>
      </c>
      <c r="HMH56" s="95">
        <f t="shared" si="951"/>
        <v>51970.32</v>
      </c>
      <c r="HMI56" s="106" t="s">
        <v>845</v>
      </c>
      <c r="HMJ56" s="105">
        <v>51970.319999999992</v>
      </c>
      <c r="HMK56" s="90">
        <f t="shared" si="952"/>
        <v>4330.8599999999997</v>
      </c>
      <c r="HML56" s="115">
        <f t="shared" ref="HML56" si="3235">HMK56</f>
        <v>4330.8599999999997</v>
      </c>
      <c r="HMM56" s="115">
        <f t="shared" si="953"/>
        <v>4330.8599999999997</v>
      </c>
      <c r="HMN56" s="115">
        <f t="shared" si="953"/>
        <v>4330.8599999999997</v>
      </c>
      <c r="HMO56" s="115">
        <f t="shared" si="953"/>
        <v>4330.8599999999997</v>
      </c>
      <c r="HMP56" s="115">
        <f t="shared" si="953"/>
        <v>4330.8599999999997</v>
      </c>
      <c r="HMQ56" s="115">
        <f t="shared" si="953"/>
        <v>4330.8599999999997</v>
      </c>
      <c r="HMR56" s="115">
        <f t="shared" si="953"/>
        <v>4330.8599999999997</v>
      </c>
      <c r="HMS56" s="115">
        <f t="shared" si="953"/>
        <v>4330.8599999999997</v>
      </c>
      <c r="HMT56" s="115">
        <f t="shared" si="953"/>
        <v>4330.8599999999997</v>
      </c>
      <c r="HMU56" s="115">
        <f t="shared" si="953"/>
        <v>4330.8599999999997</v>
      </c>
      <c r="HMV56" s="115">
        <f t="shared" si="953"/>
        <v>4330.8599999999997</v>
      </c>
      <c r="HMW56" s="115">
        <f t="shared" si="953"/>
        <v>4330.8599999999997</v>
      </c>
      <c r="HMX56" s="95">
        <f t="shared" si="954"/>
        <v>51970.32</v>
      </c>
      <c r="HMY56" s="106" t="s">
        <v>845</v>
      </c>
      <c r="HMZ56" s="105">
        <v>51970.319999999992</v>
      </c>
      <c r="HNA56" s="90">
        <f t="shared" si="955"/>
        <v>4330.8599999999997</v>
      </c>
      <c r="HNB56" s="115">
        <f t="shared" ref="HNB56" si="3236">HNA56</f>
        <v>4330.8599999999997</v>
      </c>
      <c r="HNC56" s="115">
        <f t="shared" si="956"/>
        <v>4330.8599999999997</v>
      </c>
      <c r="HND56" s="115">
        <f t="shared" si="956"/>
        <v>4330.8599999999997</v>
      </c>
      <c r="HNE56" s="115">
        <f t="shared" si="956"/>
        <v>4330.8599999999997</v>
      </c>
      <c r="HNF56" s="115">
        <f t="shared" si="956"/>
        <v>4330.8599999999997</v>
      </c>
      <c r="HNG56" s="115">
        <f t="shared" si="956"/>
        <v>4330.8599999999997</v>
      </c>
      <c r="HNH56" s="115">
        <f t="shared" si="956"/>
        <v>4330.8599999999997</v>
      </c>
      <c r="HNI56" s="115">
        <f t="shared" si="956"/>
        <v>4330.8599999999997</v>
      </c>
      <c r="HNJ56" s="115">
        <f t="shared" si="956"/>
        <v>4330.8599999999997</v>
      </c>
      <c r="HNK56" s="115">
        <f t="shared" si="956"/>
        <v>4330.8599999999997</v>
      </c>
      <c r="HNL56" s="115">
        <f t="shared" si="956"/>
        <v>4330.8599999999997</v>
      </c>
      <c r="HNM56" s="115">
        <f t="shared" si="956"/>
        <v>4330.8599999999997</v>
      </c>
      <c r="HNN56" s="95">
        <f t="shared" si="957"/>
        <v>51970.32</v>
      </c>
      <c r="HNO56" s="106" t="s">
        <v>845</v>
      </c>
      <c r="HNP56" s="105">
        <v>51970.319999999992</v>
      </c>
      <c r="HNQ56" s="90">
        <f t="shared" si="958"/>
        <v>4330.8599999999997</v>
      </c>
      <c r="HNR56" s="115">
        <f t="shared" ref="HNR56" si="3237">HNQ56</f>
        <v>4330.8599999999997</v>
      </c>
      <c r="HNS56" s="115">
        <f t="shared" si="959"/>
        <v>4330.8599999999997</v>
      </c>
      <c r="HNT56" s="115">
        <f t="shared" si="959"/>
        <v>4330.8599999999997</v>
      </c>
      <c r="HNU56" s="115">
        <f t="shared" si="959"/>
        <v>4330.8599999999997</v>
      </c>
      <c r="HNV56" s="115">
        <f t="shared" si="959"/>
        <v>4330.8599999999997</v>
      </c>
      <c r="HNW56" s="115">
        <f t="shared" si="959"/>
        <v>4330.8599999999997</v>
      </c>
      <c r="HNX56" s="115">
        <f t="shared" si="959"/>
        <v>4330.8599999999997</v>
      </c>
      <c r="HNY56" s="115">
        <f t="shared" si="959"/>
        <v>4330.8599999999997</v>
      </c>
      <c r="HNZ56" s="115">
        <f t="shared" si="959"/>
        <v>4330.8599999999997</v>
      </c>
      <c r="HOA56" s="115">
        <f t="shared" si="959"/>
        <v>4330.8599999999997</v>
      </c>
      <c r="HOB56" s="115">
        <f t="shared" si="959"/>
        <v>4330.8599999999997</v>
      </c>
      <c r="HOC56" s="115">
        <f t="shared" si="959"/>
        <v>4330.8599999999997</v>
      </c>
      <c r="HOD56" s="95">
        <f t="shared" si="960"/>
        <v>51970.32</v>
      </c>
      <c r="HOE56" s="106" t="s">
        <v>845</v>
      </c>
      <c r="HOF56" s="105">
        <v>51970.319999999992</v>
      </c>
      <c r="HOG56" s="90">
        <f t="shared" si="961"/>
        <v>4330.8599999999997</v>
      </c>
      <c r="HOH56" s="115">
        <f t="shared" ref="HOH56" si="3238">HOG56</f>
        <v>4330.8599999999997</v>
      </c>
      <c r="HOI56" s="115">
        <f t="shared" si="962"/>
        <v>4330.8599999999997</v>
      </c>
      <c r="HOJ56" s="115">
        <f t="shared" si="962"/>
        <v>4330.8599999999997</v>
      </c>
      <c r="HOK56" s="115">
        <f t="shared" si="962"/>
        <v>4330.8599999999997</v>
      </c>
      <c r="HOL56" s="115">
        <f t="shared" si="962"/>
        <v>4330.8599999999997</v>
      </c>
      <c r="HOM56" s="115">
        <f t="shared" si="962"/>
        <v>4330.8599999999997</v>
      </c>
      <c r="HON56" s="115">
        <f t="shared" si="962"/>
        <v>4330.8599999999997</v>
      </c>
      <c r="HOO56" s="115">
        <f t="shared" si="962"/>
        <v>4330.8599999999997</v>
      </c>
      <c r="HOP56" s="115">
        <f t="shared" si="962"/>
        <v>4330.8599999999997</v>
      </c>
      <c r="HOQ56" s="115">
        <f t="shared" si="962"/>
        <v>4330.8599999999997</v>
      </c>
      <c r="HOR56" s="115">
        <f t="shared" si="962"/>
        <v>4330.8599999999997</v>
      </c>
      <c r="HOS56" s="115">
        <f t="shared" si="962"/>
        <v>4330.8599999999997</v>
      </c>
      <c r="HOT56" s="95">
        <f t="shared" si="963"/>
        <v>51970.32</v>
      </c>
      <c r="HOU56" s="106" t="s">
        <v>845</v>
      </c>
      <c r="HOV56" s="105">
        <v>51970.319999999992</v>
      </c>
      <c r="HOW56" s="90">
        <f t="shared" si="964"/>
        <v>4330.8599999999997</v>
      </c>
      <c r="HOX56" s="115">
        <f t="shared" ref="HOX56" si="3239">HOW56</f>
        <v>4330.8599999999997</v>
      </c>
      <c r="HOY56" s="115">
        <f t="shared" si="965"/>
        <v>4330.8599999999997</v>
      </c>
      <c r="HOZ56" s="115">
        <f t="shared" si="965"/>
        <v>4330.8599999999997</v>
      </c>
      <c r="HPA56" s="115">
        <f t="shared" si="965"/>
        <v>4330.8599999999997</v>
      </c>
      <c r="HPB56" s="115">
        <f t="shared" si="965"/>
        <v>4330.8599999999997</v>
      </c>
      <c r="HPC56" s="115">
        <f t="shared" si="965"/>
        <v>4330.8599999999997</v>
      </c>
      <c r="HPD56" s="115">
        <f t="shared" si="965"/>
        <v>4330.8599999999997</v>
      </c>
      <c r="HPE56" s="115">
        <f t="shared" si="965"/>
        <v>4330.8599999999997</v>
      </c>
      <c r="HPF56" s="115">
        <f t="shared" si="965"/>
        <v>4330.8599999999997</v>
      </c>
      <c r="HPG56" s="115">
        <f t="shared" si="965"/>
        <v>4330.8599999999997</v>
      </c>
      <c r="HPH56" s="115">
        <f t="shared" si="965"/>
        <v>4330.8599999999997</v>
      </c>
      <c r="HPI56" s="115">
        <f t="shared" si="965"/>
        <v>4330.8599999999997</v>
      </c>
      <c r="HPJ56" s="95">
        <f t="shared" si="966"/>
        <v>51970.32</v>
      </c>
      <c r="HPK56" s="106" t="s">
        <v>845</v>
      </c>
      <c r="HPL56" s="105">
        <v>51970.319999999992</v>
      </c>
      <c r="HPM56" s="90">
        <f t="shared" si="967"/>
        <v>4330.8599999999997</v>
      </c>
      <c r="HPN56" s="115">
        <f t="shared" ref="HPN56" si="3240">HPM56</f>
        <v>4330.8599999999997</v>
      </c>
      <c r="HPO56" s="115">
        <f t="shared" si="968"/>
        <v>4330.8599999999997</v>
      </c>
      <c r="HPP56" s="115">
        <f t="shared" si="968"/>
        <v>4330.8599999999997</v>
      </c>
      <c r="HPQ56" s="115">
        <f t="shared" si="968"/>
        <v>4330.8599999999997</v>
      </c>
      <c r="HPR56" s="115">
        <f t="shared" si="968"/>
        <v>4330.8599999999997</v>
      </c>
      <c r="HPS56" s="115">
        <f t="shared" si="968"/>
        <v>4330.8599999999997</v>
      </c>
      <c r="HPT56" s="115">
        <f t="shared" si="968"/>
        <v>4330.8599999999997</v>
      </c>
      <c r="HPU56" s="115">
        <f t="shared" si="968"/>
        <v>4330.8599999999997</v>
      </c>
      <c r="HPV56" s="115">
        <f t="shared" si="968"/>
        <v>4330.8599999999997</v>
      </c>
      <c r="HPW56" s="115">
        <f t="shared" si="968"/>
        <v>4330.8599999999997</v>
      </c>
      <c r="HPX56" s="115">
        <f t="shared" si="968"/>
        <v>4330.8599999999997</v>
      </c>
      <c r="HPY56" s="115">
        <f t="shared" si="968"/>
        <v>4330.8599999999997</v>
      </c>
      <c r="HPZ56" s="95">
        <f t="shared" si="969"/>
        <v>51970.32</v>
      </c>
      <c r="HQA56" s="106" t="s">
        <v>845</v>
      </c>
      <c r="HQB56" s="105">
        <v>51970.319999999992</v>
      </c>
      <c r="HQC56" s="90">
        <f t="shared" si="970"/>
        <v>4330.8599999999997</v>
      </c>
      <c r="HQD56" s="115">
        <f t="shared" ref="HQD56" si="3241">HQC56</f>
        <v>4330.8599999999997</v>
      </c>
      <c r="HQE56" s="115">
        <f t="shared" si="971"/>
        <v>4330.8599999999997</v>
      </c>
      <c r="HQF56" s="115">
        <f t="shared" si="971"/>
        <v>4330.8599999999997</v>
      </c>
      <c r="HQG56" s="115">
        <f t="shared" si="971"/>
        <v>4330.8599999999997</v>
      </c>
      <c r="HQH56" s="115">
        <f t="shared" si="971"/>
        <v>4330.8599999999997</v>
      </c>
      <c r="HQI56" s="115">
        <f t="shared" si="971"/>
        <v>4330.8599999999997</v>
      </c>
      <c r="HQJ56" s="115">
        <f t="shared" si="971"/>
        <v>4330.8599999999997</v>
      </c>
      <c r="HQK56" s="115">
        <f t="shared" si="971"/>
        <v>4330.8599999999997</v>
      </c>
      <c r="HQL56" s="115">
        <f t="shared" si="971"/>
        <v>4330.8599999999997</v>
      </c>
      <c r="HQM56" s="115">
        <f t="shared" si="971"/>
        <v>4330.8599999999997</v>
      </c>
      <c r="HQN56" s="115">
        <f t="shared" si="971"/>
        <v>4330.8599999999997</v>
      </c>
      <c r="HQO56" s="115">
        <f t="shared" si="971"/>
        <v>4330.8599999999997</v>
      </c>
      <c r="HQP56" s="95">
        <f t="shared" si="972"/>
        <v>51970.32</v>
      </c>
      <c r="HQQ56" s="106" t="s">
        <v>845</v>
      </c>
      <c r="HQR56" s="105">
        <v>51970.319999999992</v>
      </c>
      <c r="HQS56" s="90">
        <f t="shared" si="973"/>
        <v>4330.8599999999997</v>
      </c>
      <c r="HQT56" s="115">
        <f t="shared" ref="HQT56" si="3242">HQS56</f>
        <v>4330.8599999999997</v>
      </c>
      <c r="HQU56" s="115">
        <f t="shared" si="974"/>
        <v>4330.8599999999997</v>
      </c>
      <c r="HQV56" s="115">
        <f t="shared" si="974"/>
        <v>4330.8599999999997</v>
      </c>
      <c r="HQW56" s="115">
        <f t="shared" si="974"/>
        <v>4330.8599999999997</v>
      </c>
      <c r="HQX56" s="115">
        <f t="shared" si="974"/>
        <v>4330.8599999999997</v>
      </c>
      <c r="HQY56" s="115">
        <f t="shared" si="974"/>
        <v>4330.8599999999997</v>
      </c>
      <c r="HQZ56" s="115">
        <f t="shared" si="974"/>
        <v>4330.8599999999997</v>
      </c>
      <c r="HRA56" s="115">
        <f t="shared" si="974"/>
        <v>4330.8599999999997</v>
      </c>
      <c r="HRB56" s="115">
        <f t="shared" si="974"/>
        <v>4330.8599999999997</v>
      </c>
      <c r="HRC56" s="115">
        <f t="shared" si="974"/>
        <v>4330.8599999999997</v>
      </c>
      <c r="HRD56" s="115">
        <f t="shared" si="974"/>
        <v>4330.8599999999997</v>
      </c>
      <c r="HRE56" s="115">
        <f t="shared" si="974"/>
        <v>4330.8599999999997</v>
      </c>
      <c r="HRF56" s="95">
        <f t="shared" si="975"/>
        <v>51970.32</v>
      </c>
      <c r="HRG56" s="106" t="s">
        <v>845</v>
      </c>
      <c r="HRH56" s="105">
        <v>51970.319999999992</v>
      </c>
      <c r="HRI56" s="90">
        <f t="shared" si="976"/>
        <v>4330.8599999999997</v>
      </c>
      <c r="HRJ56" s="115">
        <f t="shared" ref="HRJ56" si="3243">HRI56</f>
        <v>4330.8599999999997</v>
      </c>
      <c r="HRK56" s="115">
        <f t="shared" si="977"/>
        <v>4330.8599999999997</v>
      </c>
      <c r="HRL56" s="115">
        <f t="shared" si="977"/>
        <v>4330.8599999999997</v>
      </c>
      <c r="HRM56" s="115">
        <f t="shared" si="977"/>
        <v>4330.8599999999997</v>
      </c>
      <c r="HRN56" s="115">
        <f t="shared" si="977"/>
        <v>4330.8599999999997</v>
      </c>
      <c r="HRO56" s="115">
        <f t="shared" si="977"/>
        <v>4330.8599999999997</v>
      </c>
      <c r="HRP56" s="115">
        <f t="shared" si="977"/>
        <v>4330.8599999999997</v>
      </c>
      <c r="HRQ56" s="115">
        <f t="shared" si="977"/>
        <v>4330.8599999999997</v>
      </c>
      <c r="HRR56" s="115">
        <f t="shared" si="977"/>
        <v>4330.8599999999997</v>
      </c>
      <c r="HRS56" s="115">
        <f t="shared" si="977"/>
        <v>4330.8599999999997</v>
      </c>
      <c r="HRT56" s="115">
        <f t="shared" si="977"/>
        <v>4330.8599999999997</v>
      </c>
      <c r="HRU56" s="115">
        <f t="shared" si="977"/>
        <v>4330.8599999999997</v>
      </c>
      <c r="HRV56" s="95">
        <f t="shared" si="978"/>
        <v>51970.32</v>
      </c>
      <c r="HRW56" s="106" t="s">
        <v>845</v>
      </c>
      <c r="HRX56" s="105">
        <v>51970.319999999992</v>
      </c>
      <c r="HRY56" s="90">
        <f t="shared" si="979"/>
        <v>4330.8599999999997</v>
      </c>
      <c r="HRZ56" s="115">
        <f t="shared" ref="HRZ56" si="3244">HRY56</f>
        <v>4330.8599999999997</v>
      </c>
      <c r="HSA56" s="115">
        <f t="shared" si="980"/>
        <v>4330.8599999999997</v>
      </c>
      <c r="HSB56" s="115">
        <f t="shared" si="980"/>
        <v>4330.8599999999997</v>
      </c>
      <c r="HSC56" s="115">
        <f t="shared" si="980"/>
        <v>4330.8599999999997</v>
      </c>
      <c r="HSD56" s="115">
        <f t="shared" si="980"/>
        <v>4330.8599999999997</v>
      </c>
      <c r="HSE56" s="115">
        <f t="shared" si="980"/>
        <v>4330.8599999999997</v>
      </c>
      <c r="HSF56" s="115">
        <f t="shared" si="980"/>
        <v>4330.8599999999997</v>
      </c>
      <c r="HSG56" s="115">
        <f t="shared" si="980"/>
        <v>4330.8599999999997</v>
      </c>
      <c r="HSH56" s="115">
        <f t="shared" si="980"/>
        <v>4330.8599999999997</v>
      </c>
      <c r="HSI56" s="115">
        <f t="shared" si="980"/>
        <v>4330.8599999999997</v>
      </c>
      <c r="HSJ56" s="115">
        <f t="shared" si="980"/>
        <v>4330.8599999999997</v>
      </c>
      <c r="HSK56" s="115">
        <f t="shared" si="980"/>
        <v>4330.8599999999997</v>
      </c>
      <c r="HSL56" s="95">
        <f t="shared" si="981"/>
        <v>51970.32</v>
      </c>
      <c r="HSM56" s="106" t="s">
        <v>845</v>
      </c>
      <c r="HSN56" s="105">
        <v>51970.319999999992</v>
      </c>
      <c r="HSO56" s="90">
        <f t="shared" si="982"/>
        <v>4330.8599999999997</v>
      </c>
      <c r="HSP56" s="115">
        <f t="shared" ref="HSP56" si="3245">HSO56</f>
        <v>4330.8599999999997</v>
      </c>
      <c r="HSQ56" s="115">
        <f t="shared" si="983"/>
        <v>4330.8599999999997</v>
      </c>
      <c r="HSR56" s="115">
        <f t="shared" si="983"/>
        <v>4330.8599999999997</v>
      </c>
      <c r="HSS56" s="115">
        <f t="shared" si="983"/>
        <v>4330.8599999999997</v>
      </c>
      <c r="HST56" s="115">
        <f t="shared" si="983"/>
        <v>4330.8599999999997</v>
      </c>
      <c r="HSU56" s="115">
        <f t="shared" si="983"/>
        <v>4330.8599999999997</v>
      </c>
      <c r="HSV56" s="115">
        <f t="shared" si="983"/>
        <v>4330.8599999999997</v>
      </c>
      <c r="HSW56" s="115">
        <f t="shared" si="983"/>
        <v>4330.8599999999997</v>
      </c>
      <c r="HSX56" s="115">
        <f t="shared" si="983"/>
        <v>4330.8599999999997</v>
      </c>
      <c r="HSY56" s="115">
        <f t="shared" si="983"/>
        <v>4330.8599999999997</v>
      </c>
      <c r="HSZ56" s="115">
        <f t="shared" si="983"/>
        <v>4330.8599999999997</v>
      </c>
      <c r="HTA56" s="115">
        <f t="shared" si="983"/>
        <v>4330.8599999999997</v>
      </c>
      <c r="HTB56" s="95">
        <f t="shared" si="984"/>
        <v>51970.32</v>
      </c>
      <c r="HTC56" s="106" t="s">
        <v>845</v>
      </c>
      <c r="HTD56" s="105">
        <v>51970.319999999992</v>
      </c>
      <c r="HTE56" s="90">
        <f t="shared" si="985"/>
        <v>4330.8599999999997</v>
      </c>
      <c r="HTF56" s="115">
        <f t="shared" ref="HTF56" si="3246">HTE56</f>
        <v>4330.8599999999997</v>
      </c>
      <c r="HTG56" s="115">
        <f t="shared" si="986"/>
        <v>4330.8599999999997</v>
      </c>
      <c r="HTH56" s="115">
        <f t="shared" si="986"/>
        <v>4330.8599999999997</v>
      </c>
      <c r="HTI56" s="115">
        <f t="shared" si="986"/>
        <v>4330.8599999999997</v>
      </c>
      <c r="HTJ56" s="115">
        <f t="shared" si="986"/>
        <v>4330.8599999999997</v>
      </c>
      <c r="HTK56" s="115">
        <f t="shared" si="986"/>
        <v>4330.8599999999997</v>
      </c>
      <c r="HTL56" s="115">
        <f t="shared" si="986"/>
        <v>4330.8599999999997</v>
      </c>
      <c r="HTM56" s="115">
        <f t="shared" si="986"/>
        <v>4330.8599999999997</v>
      </c>
      <c r="HTN56" s="115">
        <f t="shared" si="986"/>
        <v>4330.8599999999997</v>
      </c>
      <c r="HTO56" s="115">
        <f t="shared" si="986"/>
        <v>4330.8599999999997</v>
      </c>
      <c r="HTP56" s="115">
        <f t="shared" si="986"/>
        <v>4330.8599999999997</v>
      </c>
      <c r="HTQ56" s="115">
        <f t="shared" si="986"/>
        <v>4330.8599999999997</v>
      </c>
      <c r="HTR56" s="95">
        <f t="shared" si="987"/>
        <v>51970.32</v>
      </c>
      <c r="HTS56" s="106" t="s">
        <v>845</v>
      </c>
      <c r="HTT56" s="105">
        <v>51970.319999999992</v>
      </c>
      <c r="HTU56" s="90">
        <f t="shared" si="988"/>
        <v>4330.8599999999997</v>
      </c>
      <c r="HTV56" s="115">
        <f t="shared" ref="HTV56" si="3247">HTU56</f>
        <v>4330.8599999999997</v>
      </c>
      <c r="HTW56" s="115">
        <f t="shared" si="989"/>
        <v>4330.8599999999997</v>
      </c>
      <c r="HTX56" s="115">
        <f t="shared" si="989"/>
        <v>4330.8599999999997</v>
      </c>
      <c r="HTY56" s="115">
        <f t="shared" si="989"/>
        <v>4330.8599999999997</v>
      </c>
      <c r="HTZ56" s="115">
        <f t="shared" si="989"/>
        <v>4330.8599999999997</v>
      </c>
      <c r="HUA56" s="115">
        <f t="shared" si="989"/>
        <v>4330.8599999999997</v>
      </c>
      <c r="HUB56" s="115">
        <f t="shared" si="989"/>
        <v>4330.8599999999997</v>
      </c>
      <c r="HUC56" s="115">
        <f t="shared" si="989"/>
        <v>4330.8599999999997</v>
      </c>
      <c r="HUD56" s="115">
        <f t="shared" si="989"/>
        <v>4330.8599999999997</v>
      </c>
      <c r="HUE56" s="115">
        <f t="shared" si="989"/>
        <v>4330.8599999999997</v>
      </c>
      <c r="HUF56" s="115">
        <f t="shared" si="989"/>
        <v>4330.8599999999997</v>
      </c>
      <c r="HUG56" s="115">
        <f t="shared" si="989"/>
        <v>4330.8599999999997</v>
      </c>
      <c r="HUH56" s="95">
        <f t="shared" si="990"/>
        <v>51970.32</v>
      </c>
      <c r="HUI56" s="106" t="s">
        <v>845</v>
      </c>
      <c r="HUJ56" s="105">
        <v>51970.319999999992</v>
      </c>
      <c r="HUK56" s="90">
        <f t="shared" si="991"/>
        <v>4330.8599999999997</v>
      </c>
      <c r="HUL56" s="115">
        <f t="shared" ref="HUL56" si="3248">HUK56</f>
        <v>4330.8599999999997</v>
      </c>
      <c r="HUM56" s="115">
        <f t="shared" si="992"/>
        <v>4330.8599999999997</v>
      </c>
      <c r="HUN56" s="115">
        <f t="shared" si="992"/>
        <v>4330.8599999999997</v>
      </c>
      <c r="HUO56" s="115">
        <f t="shared" si="992"/>
        <v>4330.8599999999997</v>
      </c>
      <c r="HUP56" s="115">
        <f t="shared" si="992"/>
        <v>4330.8599999999997</v>
      </c>
      <c r="HUQ56" s="115">
        <f t="shared" si="992"/>
        <v>4330.8599999999997</v>
      </c>
      <c r="HUR56" s="115">
        <f t="shared" si="992"/>
        <v>4330.8599999999997</v>
      </c>
      <c r="HUS56" s="115">
        <f t="shared" si="992"/>
        <v>4330.8599999999997</v>
      </c>
      <c r="HUT56" s="115">
        <f t="shared" si="992"/>
        <v>4330.8599999999997</v>
      </c>
      <c r="HUU56" s="115">
        <f t="shared" si="992"/>
        <v>4330.8599999999997</v>
      </c>
      <c r="HUV56" s="115">
        <f t="shared" si="992"/>
        <v>4330.8599999999997</v>
      </c>
      <c r="HUW56" s="115">
        <f t="shared" si="992"/>
        <v>4330.8599999999997</v>
      </c>
      <c r="HUX56" s="95">
        <f t="shared" si="993"/>
        <v>51970.32</v>
      </c>
      <c r="HUY56" s="106" t="s">
        <v>845</v>
      </c>
      <c r="HUZ56" s="105">
        <v>51970.319999999992</v>
      </c>
      <c r="HVA56" s="90">
        <f t="shared" si="994"/>
        <v>4330.8599999999997</v>
      </c>
      <c r="HVB56" s="115">
        <f t="shared" ref="HVB56" si="3249">HVA56</f>
        <v>4330.8599999999997</v>
      </c>
      <c r="HVC56" s="115">
        <f t="shared" si="995"/>
        <v>4330.8599999999997</v>
      </c>
      <c r="HVD56" s="115">
        <f t="shared" si="995"/>
        <v>4330.8599999999997</v>
      </c>
      <c r="HVE56" s="115">
        <f t="shared" si="995"/>
        <v>4330.8599999999997</v>
      </c>
      <c r="HVF56" s="115">
        <f t="shared" si="995"/>
        <v>4330.8599999999997</v>
      </c>
      <c r="HVG56" s="115">
        <f t="shared" si="995"/>
        <v>4330.8599999999997</v>
      </c>
      <c r="HVH56" s="115">
        <f t="shared" si="995"/>
        <v>4330.8599999999997</v>
      </c>
      <c r="HVI56" s="115">
        <f t="shared" si="995"/>
        <v>4330.8599999999997</v>
      </c>
      <c r="HVJ56" s="115">
        <f t="shared" si="995"/>
        <v>4330.8599999999997</v>
      </c>
      <c r="HVK56" s="115">
        <f t="shared" si="995"/>
        <v>4330.8599999999997</v>
      </c>
      <c r="HVL56" s="115">
        <f t="shared" si="995"/>
        <v>4330.8599999999997</v>
      </c>
      <c r="HVM56" s="115">
        <f t="shared" si="995"/>
        <v>4330.8599999999997</v>
      </c>
      <c r="HVN56" s="95">
        <f t="shared" si="996"/>
        <v>51970.32</v>
      </c>
      <c r="HVO56" s="106" t="s">
        <v>845</v>
      </c>
      <c r="HVP56" s="105">
        <v>51970.319999999992</v>
      </c>
      <c r="HVQ56" s="90">
        <f t="shared" si="997"/>
        <v>4330.8599999999997</v>
      </c>
      <c r="HVR56" s="115">
        <f t="shared" ref="HVR56" si="3250">HVQ56</f>
        <v>4330.8599999999997</v>
      </c>
      <c r="HVS56" s="115">
        <f t="shared" si="998"/>
        <v>4330.8599999999997</v>
      </c>
      <c r="HVT56" s="115">
        <f t="shared" si="998"/>
        <v>4330.8599999999997</v>
      </c>
      <c r="HVU56" s="115">
        <f t="shared" si="998"/>
        <v>4330.8599999999997</v>
      </c>
      <c r="HVV56" s="115">
        <f t="shared" si="998"/>
        <v>4330.8599999999997</v>
      </c>
      <c r="HVW56" s="115">
        <f t="shared" si="998"/>
        <v>4330.8599999999997</v>
      </c>
      <c r="HVX56" s="115">
        <f t="shared" si="998"/>
        <v>4330.8599999999997</v>
      </c>
      <c r="HVY56" s="115">
        <f t="shared" si="998"/>
        <v>4330.8599999999997</v>
      </c>
      <c r="HVZ56" s="115">
        <f t="shared" si="998"/>
        <v>4330.8599999999997</v>
      </c>
      <c r="HWA56" s="115">
        <f t="shared" si="998"/>
        <v>4330.8599999999997</v>
      </c>
      <c r="HWB56" s="115">
        <f t="shared" si="998"/>
        <v>4330.8599999999997</v>
      </c>
      <c r="HWC56" s="115">
        <f t="shared" si="998"/>
        <v>4330.8599999999997</v>
      </c>
      <c r="HWD56" s="95">
        <f t="shared" si="999"/>
        <v>51970.32</v>
      </c>
      <c r="HWE56" s="106" t="s">
        <v>845</v>
      </c>
      <c r="HWF56" s="105">
        <v>51970.319999999992</v>
      </c>
      <c r="HWG56" s="90">
        <f t="shared" si="1000"/>
        <v>4330.8599999999997</v>
      </c>
      <c r="HWH56" s="115">
        <f t="shared" ref="HWH56" si="3251">HWG56</f>
        <v>4330.8599999999997</v>
      </c>
      <c r="HWI56" s="115">
        <f t="shared" si="1001"/>
        <v>4330.8599999999997</v>
      </c>
      <c r="HWJ56" s="115">
        <f t="shared" si="1001"/>
        <v>4330.8599999999997</v>
      </c>
      <c r="HWK56" s="115">
        <f t="shared" si="1001"/>
        <v>4330.8599999999997</v>
      </c>
      <c r="HWL56" s="115">
        <f t="shared" si="1001"/>
        <v>4330.8599999999997</v>
      </c>
      <c r="HWM56" s="115">
        <f t="shared" si="1001"/>
        <v>4330.8599999999997</v>
      </c>
      <c r="HWN56" s="115">
        <f t="shared" si="1001"/>
        <v>4330.8599999999997</v>
      </c>
      <c r="HWO56" s="115">
        <f t="shared" si="1001"/>
        <v>4330.8599999999997</v>
      </c>
      <c r="HWP56" s="115">
        <f t="shared" si="1001"/>
        <v>4330.8599999999997</v>
      </c>
      <c r="HWQ56" s="115">
        <f t="shared" si="1001"/>
        <v>4330.8599999999997</v>
      </c>
      <c r="HWR56" s="115">
        <f t="shared" si="1001"/>
        <v>4330.8599999999997</v>
      </c>
      <c r="HWS56" s="115">
        <f t="shared" si="1001"/>
        <v>4330.8599999999997</v>
      </c>
      <c r="HWT56" s="95">
        <f t="shared" si="1002"/>
        <v>51970.32</v>
      </c>
      <c r="HWU56" s="106" t="s">
        <v>845</v>
      </c>
      <c r="HWV56" s="105">
        <v>51970.319999999992</v>
      </c>
      <c r="HWW56" s="90">
        <f t="shared" si="1003"/>
        <v>4330.8599999999997</v>
      </c>
      <c r="HWX56" s="115">
        <f t="shared" ref="HWX56" si="3252">HWW56</f>
        <v>4330.8599999999997</v>
      </c>
      <c r="HWY56" s="115">
        <f t="shared" si="1004"/>
        <v>4330.8599999999997</v>
      </c>
      <c r="HWZ56" s="115">
        <f t="shared" si="1004"/>
        <v>4330.8599999999997</v>
      </c>
      <c r="HXA56" s="115">
        <f t="shared" si="1004"/>
        <v>4330.8599999999997</v>
      </c>
      <c r="HXB56" s="115">
        <f t="shared" si="1004"/>
        <v>4330.8599999999997</v>
      </c>
      <c r="HXC56" s="115">
        <f t="shared" si="1004"/>
        <v>4330.8599999999997</v>
      </c>
      <c r="HXD56" s="115">
        <f t="shared" si="1004"/>
        <v>4330.8599999999997</v>
      </c>
      <c r="HXE56" s="115">
        <f t="shared" si="1004"/>
        <v>4330.8599999999997</v>
      </c>
      <c r="HXF56" s="115">
        <f t="shared" si="1004"/>
        <v>4330.8599999999997</v>
      </c>
      <c r="HXG56" s="115">
        <f t="shared" si="1004"/>
        <v>4330.8599999999997</v>
      </c>
      <c r="HXH56" s="115">
        <f t="shared" si="1004"/>
        <v>4330.8599999999997</v>
      </c>
      <c r="HXI56" s="115">
        <f t="shared" si="1004"/>
        <v>4330.8599999999997</v>
      </c>
      <c r="HXJ56" s="95">
        <f t="shared" si="1005"/>
        <v>51970.32</v>
      </c>
      <c r="HXK56" s="106" t="s">
        <v>845</v>
      </c>
      <c r="HXL56" s="105">
        <v>51970.319999999992</v>
      </c>
      <c r="HXM56" s="90">
        <f t="shared" si="1006"/>
        <v>4330.8599999999997</v>
      </c>
      <c r="HXN56" s="115">
        <f t="shared" ref="HXN56" si="3253">HXM56</f>
        <v>4330.8599999999997</v>
      </c>
      <c r="HXO56" s="115">
        <f t="shared" si="1007"/>
        <v>4330.8599999999997</v>
      </c>
      <c r="HXP56" s="115">
        <f t="shared" si="1007"/>
        <v>4330.8599999999997</v>
      </c>
      <c r="HXQ56" s="115">
        <f t="shared" si="1007"/>
        <v>4330.8599999999997</v>
      </c>
      <c r="HXR56" s="115">
        <f t="shared" si="1007"/>
        <v>4330.8599999999997</v>
      </c>
      <c r="HXS56" s="115">
        <f t="shared" si="1007"/>
        <v>4330.8599999999997</v>
      </c>
      <c r="HXT56" s="115">
        <f t="shared" si="1007"/>
        <v>4330.8599999999997</v>
      </c>
      <c r="HXU56" s="115">
        <f t="shared" si="1007"/>
        <v>4330.8599999999997</v>
      </c>
      <c r="HXV56" s="115">
        <f t="shared" si="1007"/>
        <v>4330.8599999999997</v>
      </c>
      <c r="HXW56" s="115">
        <f t="shared" si="1007"/>
        <v>4330.8599999999997</v>
      </c>
      <c r="HXX56" s="115">
        <f t="shared" si="1007"/>
        <v>4330.8599999999997</v>
      </c>
      <c r="HXY56" s="115">
        <f t="shared" si="1007"/>
        <v>4330.8599999999997</v>
      </c>
      <c r="HXZ56" s="95">
        <f t="shared" si="1008"/>
        <v>51970.32</v>
      </c>
      <c r="HYA56" s="106" t="s">
        <v>845</v>
      </c>
      <c r="HYB56" s="105">
        <v>51970.319999999992</v>
      </c>
      <c r="HYC56" s="90">
        <f t="shared" si="1009"/>
        <v>4330.8599999999997</v>
      </c>
      <c r="HYD56" s="115">
        <f t="shared" ref="HYD56" si="3254">HYC56</f>
        <v>4330.8599999999997</v>
      </c>
      <c r="HYE56" s="115">
        <f t="shared" si="1010"/>
        <v>4330.8599999999997</v>
      </c>
      <c r="HYF56" s="115">
        <f t="shared" si="1010"/>
        <v>4330.8599999999997</v>
      </c>
      <c r="HYG56" s="115">
        <f t="shared" si="1010"/>
        <v>4330.8599999999997</v>
      </c>
      <c r="HYH56" s="115">
        <f t="shared" si="1010"/>
        <v>4330.8599999999997</v>
      </c>
      <c r="HYI56" s="115">
        <f t="shared" si="1010"/>
        <v>4330.8599999999997</v>
      </c>
      <c r="HYJ56" s="115">
        <f t="shared" si="1010"/>
        <v>4330.8599999999997</v>
      </c>
      <c r="HYK56" s="115">
        <f t="shared" si="1010"/>
        <v>4330.8599999999997</v>
      </c>
      <c r="HYL56" s="115">
        <f t="shared" si="1010"/>
        <v>4330.8599999999997</v>
      </c>
      <c r="HYM56" s="115">
        <f t="shared" si="1010"/>
        <v>4330.8599999999997</v>
      </c>
      <c r="HYN56" s="115">
        <f t="shared" si="1010"/>
        <v>4330.8599999999997</v>
      </c>
      <c r="HYO56" s="115">
        <f t="shared" si="1010"/>
        <v>4330.8599999999997</v>
      </c>
      <c r="HYP56" s="95">
        <f t="shared" si="1011"/>
        <v>51970.32</v>
      </c>
      <c r="HYQ56" s="106" t="s">
        <v>845</v>
      </c>
      <c r="HYR56" s="105">
        <v>51970.319999999992</v>
      </c>
      <c r="HYS56" s="90">
        <f t="shared" si="1012"/>
        <v>4330.8599999999997</v>
      </c>
      <c r="HYT56" s="115">
        <f t="shared" ref="HYT56" si="3255">HYS56</f>
        <v>4330.8599999999997</v>
      </c>
      <c r="HYU56" s="115">
        <f t="shared" si="1013"/>
        <v>4330.8599999999997</v>
      </c>
      <c r="HYV56" s="115">
        <f t="shared" si="1013"/>
        <v>4330.8599999999997</v>
      </c>
      <c r="HYW56" s="115">
        <f t="shared" si="1013"/>
        <v>4330.8599999999997</v>
      </c>
      <c r="HYX56" s="115">
        <f t="shared" si="1013"/>
        <v>4330.8599999999997</v>
      </c>
      <c r="HYY56" s="115">
        <f t="shared" si="1013"/>
        <v>4330.8599999999997</v>
      </c>
      <c r="HYZ56" s="115">
        <f t="shared" si="1013"/>
        <v>4330.8599999999997</v>
      </c>
      <c r="HZA56" s="115">
        <f t="shared" si="1013"/>
        <v>4330.8599999999997</v>
      </c>
      <c r="HZB56" s="115">
        <f t="shared" si="1013"/>
        <v>4330.8599999999997</v>
      </c>
      <c r="HZC56" s="115">
        <f t="shared" si="1013"/>
        <v>4330.8599999999997</v>
      </c>
      <c r="HZD56" s="115">
        <f t="shared" si="1013"/>
        <v>4330.8599999999997</v>
      </c>
      <c r="HZE56" s="115">
        <f t="shared" si="1013"/>
        <v>4330.8599999999997</v>
      </c>
      <c r="HZF56" s="95">
        <f t="shared" si="1014"/>
        <v>51970.32</v>
      </c>
      <c r="HZG56" s="106" t="s">
        <v>845</v>
      </c>
      <c r="HZH56" s="105">
        <v>51970.319999999992</v>
      </c>
      <c r="HZI56" s="90">
        <f t="shared" si="1015"/>
        <v>4330.8599999999997</v>
      </c>
      <c r="HZJ56" s="115">
        <f t="shared" ref="HZJ56" si="3256">HZI56</f>
        <v>4330.8599999999997</v>
      </c>
      <c r="HZK56" s="115">
        <f t="shared" si="1016"/>
        <v>4330.8599999999997</v>
      </c>
      <c r="HZL56" s="115">
        <f t="shared" si="1016"/>
        <v>4330.8599999999997</v>
      </c>
      <c r="HZM56" s="115">
        <f t="shared" si="1016"/>
        <v>4330.8599999999997</v>
      </c>
      <c r="HZN56" s="115">
        <f t="shared" si="1016"/>
        <v>4330.8599999999997</v>
      </c>
      <c r="HZO56" s="115">
        <f t="shared" si="1016"/>
        <v>4330.8599999999997</v>
      </c>
      <c r="HZP56" s="115">
        <f t="shared" si="1016"/>
        <v>4330.8599999999997</v>
      </c>
      <c r="HZQ56" s="115">
        <f t="shared" si="1016"/>
        <v>4330.8599999999997</v>
      </c>
      <c r="HZR56" s="115">
        <f t="shared" si="1016"/>
        <v>4330.8599999999997</v>
      </c>
      <c r="HZS56" s="115">
        <f t="shared" si="1016"/>
        <v>4330.8599999999997</v>
      </c>
      <c r="HZT56" s="115">
        <f t="shared" si="1016"/>
        <v>4330.8599999999997</v>
      </c>
      <c r="HZU56" s="115">
        <f t="shared" si="1016"/>
        <v>4330.8599999999997</v>
      </c>
      <c r="HZV56" s="95">
        <f t="shared" si="1017"/>
        <v>51970.32</v>
      </c>
      <c r="HZW56" s="106" t="s">
        <v>845</v>
      </c>
      <c r="HZX56" s="105">
        <v>51970.319999999992</v>
      </c>
      <c r="HZY56" s="90">
        <f t="shared" si="1018"/>
        <v>4330.8599999999997</v>
      </c>
      <c r="HZZ56" s="115">
        <f t="shared" ref="HZZ56" si="3257">HZY56</f>
        <v>4330.8599999999997</v>
      </c>
      <c r="IAA56" s="115">
        <f t="shared" si="1019"/>
        <v>4330.8599999999997</v>
      </c>
      <c r="IAB56" s="115">
        <f t="shared" si="1019"/>
        <v>4330.8599999999997</v>
      </c>
      <c r="IAC56" s="115">
        <f t="shared" si="1019"/>
        <v>4330.8599999999997</v>
      </c>
      <c r="IAD56" s="115">
        <f t="shared" si="1019"/>
        <v>4330.8599999999997</v>
      </c>
      <c r="IAE56" s="115">
        <f t="shared" si="1019"/>
        <v>4330.8599999999997</v>
      </c>
      <c r="IAF56" s="115">
        <f t="shared" si="1019"/>
        <v>4330.8599999999997</v>
      </c>
      <c r="IAG56" s="115">
        <f t="shared" si="1019"/>
        <v>4330.8599999999997</v>
      </c>
      <c r="IAH56" s="115">
        <f t="shared" si="1019"/>
        <v>4330.8599999999997</v>
      </c>
      <c r="IAI56" s="115">
        <f t="shared" si="1019"/>
        <v>4330.8599999999997</v>
      </c>
      <c r="IAJ56" s="115">
        <f t="shared" si="1019"/>
        <v>4330.8599999999997</v>
      </c>
      <c r="IAK56" s="115">
        <f t="shared" si="1019"/>
        <v>4330.8599999999997</v>
      </c>
      <c r="IAL56" s="95">
        <f t="shared" si="1020"/>
        <v>51970.32</v>
      </c>
      <c r="IAM56" s="106" t="s">
        <v>845</v>
      </c>
      <c r="IAN56" s="105">
        <v>51970.319999999992</v>
      </c>
      <c r="IAO56" s="90">
        <f t="shared" si="1021"/>
        <v>4330.8599999999997</v>
      </c>
      <c r="IAP56" s="115">
        <f t="shared" ref="IAP56" si="3258">IAO56</f>
        <v>4330.8599999999997</v>
      </c>
      <c r="IAQ56" s="115">
        <f t="shared" si="1022"/>
        <v>4330.8599999999997</v>
      </c>
      <c r="IAR56" s="115">
        <f t="shared" si="1022"/>
        <v>4330.8599999999997</v>
      </c>
      <c r="IAS56" s="115">
        <f t="shared" si="1022"/>
        <v>4330.8599999999997</v>
      </c>
      <c r="IAT56" s="115">
        <f t="shared" si="1022"/>
        <v>4330.8599999999997</v>
      </c>
      <c r="IAU56" s="115">
        <f t="shared" si="1022"/>
        <v>4330.8599999999997</v>
      </c>
      <c r="IAV56" s="115">
        <f t="shared" si="1022"/>
        <v>4330.8599999999997</v>
      </c>
      <c r="IAW56" s="115">
        <f t="shared" si="1022"/>
        <v>4330.8599999999997</v>
      </c>
      <c r="IAX56" s="115">
        <f t="shared" si="1022"/>
        <v>4330.8599999999997</v>
      </c>
      <c r="IAY56" s="115">
        <f t="shared" si="1022"/>
        <v>4330.8599999999997</v>
      </c>
      <c r="IAZ56" s="115">
        <f t="shared" si="1022"/>
        <v>4330.8599999999997</v>
      </c>
      <c r="IBA56" s="115">
        <f t="shared" si="1022"/>
        <v>4330.8599999999997</v>
      </c>
      <c r="IBB56" s="95">
        <f t="shared" si="1023"/>
        <v>51970.32</v>
      </c>
      <c r="IBC56" s="106" t="s">
        <v>845</v>
      </c>
      <c r="IBD56" s="105">
        <v>51970.319999999992</v>
      </c>
      <c r="IBE56" s="90">
        <f t="shared" si="1024"/>
        <v>4330.8599999999997</v>
      </c>
      <c r="IBF56" s="115">
        <f t="shared" ref="IBF56" si="3259">IBE56</f>
        <v>4330.8599999999997</v>
      </c>
      <c r="IBG56" s="115">
        <f t="shared" si="1025"/>
        <v>4330.8599999999997</v>
      </c>
      <c r="IBH56" s="115">
        <f t="shared" si="1025"/>
        <v>4330.8599999999997</v>
      </c>
      <c r="IBI56" s="115">
        <f t="shared" si="1025"/>
        <v>4330.8599999999997</v>
      </c>
      <c r="IBJ56" s="115">
        <f t="shared" si="1025"/>
        <v>4330.8599999999997</v>
      </c>
      <c r="IBK56" s="115">
        <f t="shared" si="1025"/>
        <v>4330.8599999999997</v>
      </c>
      <c r="IBL56" s="115">
        <f t="shared" si="1025"/>
        <v>4330.8599999999997</v>
      </c>
      <c r="IBM56" s="115">
        <f t="shared" si="1025"/>
        <v>4330.8599999999997</v>
      </c>
      <c r="IBN56" s="115">
        <f t="shared" si="1025"/>
        <v>4330.8599999999997</v>
      </c>
      <c r="IBO56" s="115">
        <f t="shared" si="1025"/>
        <v>4330.8599999999997</v>
      </c>
      <c r="IBP56" s="115">
        <f t="shared" si="1025"/>
        <v>4330.8599999999997</v>
      </c>
      <c r="IBQ56" s="115">
        <f t="shared" si="1025"/>
        <v>4330.8599999999997</v>
      </c>
      <c r="IBR56" s="95">
        <f t="shared" si="1026"/>
        <v>51970.32</v>
      </c>
      <c r="IBS56" s="106" t="s">
        <v>845</v>
      </c>
      <c r="IBT56" s="105">
        <v>51970.319999999992</v>
      </c>
      <c r="IBU56" s="90">
        <f t="shared" si="1027"/>
        <v>4330.8599999999997</v>
      </c>
      <c r="IBV56" s="115">
        <f t="shared" ref="IBV56" si="3260">IBU56</f>
        <v>4330.8599999999997</v>
      </c>
      <c r="IBW56" s="115">
        <f t="shared" si="1028"/>
        <v>4330.8599999999997</v>
      </c>
      <c r="IBX56" s="115">
        <f t="shared" si="1028"/>
        <v>4330.8599999999997</v>
      </c>
      <c r="IBY56" s="115">
        <f t="shared" si="1028"/>
        <v>4330.8599999999997</v>
      </c>
      <c r="IBZ56" s="115">
        <f t="shared" si="1028"/>
        <v>4330.8599999999997</v>
      </c>
      <c r="ICA56" s="115">
        <f t="shared" si="1028"/>
        <v>4330.8599999999997</v>
      </c>
      <c r="ICB56" s="115">
        <f t="shared" si="1028"/>
        <v>4330.8599999999997</v>
      </c>
      <c r="ICC56" s="115">
        <f t="shared" si="1028"/>
        <v>4330.8599999999997</v>
      </c>
      <c r="ICD56" s="115">
        <f t="shared" si="1028"/>
        <v>4330.8599999999997</v>
      </c>
      <c r="ICE56" s="115">
        <f t="shared" si="1028"/>
        <v>4330.8599999999997</v>
      </c>
      <c r="ICF56" s="115">
        <f t="shared" si="1028"/>
        <v>4330.8599999999997</v>
      </c>
      <c r="ICG56" s="115">
        <f t="shared" si="1028"/>
        <v>4330.8599999999997</v>
      </c>
      <c r="ICH56" s="95">
        <f t="shared" si="1029"/>
        <v>51970.32</v>
      </c>
      <c r="ICI56" s="106" t="s">
        <v>845</v>
      </c>
      <c r="ICJ56" s="105">
        <v>51970.319999999992</v>
      </c>
      <c r="ICK56" s="90">
        <f t="shared" si="1030"/>
        <v>4330.8599999999997</v>
      </c>
      <c r="ICL56" s="115">
        <f t="shared" ref="ICL56" si="3261">ICK56</f>
        <v>4330.8599999999997</v>
      </c>
      <c r="ICM56" s="115">
        <f t="shared" si="1031"/>
        <v>4330.8599999999997</v>
      </c>
      <c r="ICN56" s="115">
        <f t="shared" si="1031"/>
        <v>4330.8599999999997</v>
      </c>
      <c r="ICO56" s="115">
        <f t="shared" si="1031"/>
        <v>4330.8599999999997</v>
      </c>
      <c r="ICP56" s="115">
        <f t="shared" si="1031"/>
        <v>4330.8599999999997</v>
      </c>
      <c r="ICQ56" s="115">
        <f t="shared" si="1031"/>
        <v>4330.8599999999997</v>
      </c>
      <c r="ICR56" s="115">
        <f t="shared" si="1031"/>
        <v>4330.8599999999997</v>
      </c>
      <c r="ICS56" s="115">
        <f t="shared" si="1031"/>
        <v>4330.8599999999997</v>
      </c>
      <c r="ICT56" s="115">
        <f t="shared" si="1031"/>
        <v>4330.8599999999997</v>
      </c>
      <c r="ICU56" s="115">
        <f t="shared" si="1031"/>
        <v>4330.8599999999997</v>
      </c>
      <c r="ICV56" s="115">
        <f t="shared" si="1031"/>
        <v>4330.8599999999997</v>
      </c>
      <c r="ICW56" s="115">
        <f t="shared" si="1031"/>
        <v>4330.8599999999997</v>
      </c>
      <c r="ICX56" s="95">
        <f t="shared" si="1032"/>
        <v>51970.32</v>
      </c>
      <c r="ICY56" s="106" t="s">
        <v>845</v>
      </c>
      <c r="ICZ56" s="105">
        <v>51970.319999999992</v>
      </c>
      <c r="IDA56" s="90">
        <f t="shared" si="1033"/>
        <v>4330.8599999999997</v>
      </c>
      <c r="IDB56" s="115">
        <f t="shared" ref="IDB56" si="3262">IDA56</f>
        <v>4330.8599999999997</v>
      </c>
      <c r="IDC56" s="115">
        <f t="shared" si="1034"/>
        <v>4330.8599999999997</v>
      </c>
      <c r="IDD56" s="115">
        <f t="shared" si="1034"/>
        <v>4330.8599999999997</v>
      </c>
      <c r="IDE56" s="115">
        <f t="shared" si="1034"/>
        <v>4330.8599999999997</v>
      </c>
      <c r="IDF56" s="115">
        <f t="shared" si="1034"/>
        <v>4330.8599999999997</v>
      </c>
      <c r="IDG56" s="115">
        <f t="shared" si="1034"/>
        <v>4330.8599999999997</v>
      </c>
      <c r="IDH56" s="115">
        <f t="shared" si="1034"/>
        <v>4330.8599999999997</v>
      </c>
      <c r="IDI56" s="115">
        <f t="shared" si="1034"/>
        <v>4330.8599999999997</v>
      </c>
      <c r="IDJ56" s="115">
        <f t="shared" si="1034"/>
        <v>4330.8599999999997</v>
      </c>
      <c r="IDK56" s="115">
        <f t="shared" si="1034"/>
        <v>4330.8599999999997</v>
      </c>
      <c r="IDL56" s="115">
        <f t="shared" si="1034"/>
        <v>4330.8599999999997</v>
      </c>
      <c r="IDM56" s="115">
        <f t="shared" si="1034"/>
        <v>4330.8599999999997</v>
      </c>
      <c r="IDN56" s="95">
        <f t="shared" si="1035"/>
        <v>51970.32</v>
      </c>
      <c r="IDO56" s="106" t="s">
        <v>845</v>
      </c>
      <c r="IDP56" s="105">
        <v>51970.319999999992</v>
      </c>
      <c r="IDQ56" s="90">
        <f t="shared" si="1036"/>
        <v>4330.8599999999997</v>
      </c>
      <c r="IDR56" s="115">
        <f t="shared" ref="IDR56" si="3263">IDQ56</f>
        <v>4330.8599999999997</v>
      </c>
      <c r="IDS56" s="115">
        <f t="shared" si="1037"/>
        <v>4330.8599999999997</v>
      </c>
      <c r="IDT56" s="115">
        <f t="shared" si="1037"/>
        <v>4330.8599999999997</v>
      </c>
      <c r="IDU56" s="115">
        <f t="shared" si="1037"/>
        <v>4330.8599999999997</v>
      </c>
      <c r="IDV56" s="115">
        <f t="shared" si="1037"/>
        <v>4330.8599999999997</v>
      </c>
      <c r="IDW56" s="115">
        <f t="shared" si="1037"/>
        <v>4330.8599999999997</v>
      </c>
      <c r="IDX56" s="115">
        <f t="shared" si="1037"/>
        <v>4330.8599999999997</v>
      </c>
      <c r="IDY56" s="115">
        <f t="shared" si="1037"/>
        <v>4330.8599999999997</v>
      </c>
      <c r="IDZ56" s="115">
        <f t="shared" si="1037"/>
        <v>4330.8599999999997</v>
      </c>
      <c r="IEA56" s="115">
        <f t="shared" si="1037"/>
        <v>4330.8599999999997</v>
      </c>
      <c r="IEB56" s="115">
        <f t="shared" si="1037"/>
        <v>4330.8599999999997</v>
      </c>
      <c r="IEC56" s="115">
        <f t="shared" si="1037"/>
        <v>4330.8599999999997</v>
      </c>
      <c r="IED56" s="95">
        <f t="shared" si="1038"/>
        <v>51970.32</v>
      </c>
      <c r="IEE56" s="106" t="s">
        <v>845</v>
      </c>
      <c r="IEF56" s="105">
        <v>51970.319999999992</v>
      </c>
      <c r="IEG56" s="90">
        <f t="shared" si="1039"/>
        <v>4330.8599999999997</v>
      </c>
      <c r="IEH56" s="115">
        <f t="shared" ref="IEH56" si="3264">IEG56</f>
        <v>4330.8599999999997</v>
      </c>
      <c r="IEI56" s="115">
        <f t="shared" si="1040"/>
        <v>4330.8599999999997</v>
      </c>
      <c r="IEJ56" s="115">
        <f t="shared" si="1040"/>
        <v>4330.8599999999997</v>
      </c>
      <c r="IEK56" s="115">
        <f t="shared" si="1040"/>
        <v>4330.8599999999997</v>
      </c>
      <c r="IEL56" s="115">
        <f t="shared" si="1040"/>
        <v>4330.8599999999997</v>
      </c>
      <c r="IEM56" s="115">
        <f t="shared" si="1040"/>
        <v>4330.8599999999997</v>
      </c>
      <c r="IEN56" s="115">
        <f t="shared" si="1040"/>
        <v>4330.8599999999997</v>
      </c>
      <c r="IEO56" s="115">
        <f t="shared" si="1040"/>
        <v>4330.8599999999997</v>
      </c>
      <c r="IEP56" s="115">
        <f t="shared" si="1040"/>
        <v>4330.8599999999997</v>
      </c>
      <c r="IEQ56" s="115">
        <f t="shared" si="1040"/>
        <v>4330.8599999999997</v>
      </c>
      <c r="IER56" s="115">
        <f t="shared" si="1040"/>
        <v>4330.8599999999997</v>
      </c>
      <c r="IES56" s="115">
        <f t="shared" si="1040"/>
        <v>4330.8599999999997</v>
      </c>
      <c r="IET56" s="95">
        <f t="shared" si="1041"/>
        <v>51970.32</v>
      </c>
      <c r="IEU56" s="106" t="s">
        <v>845</v>
      </c>
      <c r="IEV56" s="105">
        <v>51970.319999999992</v>
      </c>
      <c r="IEW56" s="90">
        <f t="shared" si="1042"/>
        <v>4330.8599999999997</v>
      </c>
      <c r="IEX56" s="115">
        <f t="shared" ref="IEX56" si="3265">IEW56</f>
        <v>4330.8599999999997</v>
      </c>
      <c r="IEY56" s="115">
        <f t="shared" si="1043"/>
        <v>4330.8599999999997</v>
      </c>
      <c r="IEZ56" s="115">
        <f t="shared" si="1043"/>
        <v>4330.8599999999997</v>
      </c>
      <c r="IFA56" s="115">
        <f t="shared" si="1043"/>
        <v>4330.8599999999997</v>
      </c>
      <c r="IFB56" s="115">
        <f t="shared" si="1043"/>
        <v>4330.8599999999997</v>
      </c>
      <c r="IFC56" s="115">
        <f t="shared" si="1043"/>
        <v>4330.8599999999997</v>
      </c>
      <c r="IFD56" s="115">
        <f t="shared" si="1043"/>
        <v>4330.8599999999997</v>
      </c>
      <c r="IFE56" s="115">
        <f t="shared" si="1043"/>
        <v>4330.8599999999997</v>
      </c>
      <c r="IFF56" s="115">
        <f t="shared" si="1043"/>
        <v>4330.8599999999997</v>
      </c>
      <c r="IFG56" s="115">
        <f t="shared" si="1043"/>
        <v>4330.8599999999997</v>
      </c>
      <c r="IFH56" s="115">
        <f t="shared" si="1043"/>
        <v>4330.8599999999997</v>
      </c>
      <c r="IFI56" s="115">
        <f t="shared" si="1043"/>
        <v>4330.8599999999997</v>
      </c>
      <c r="IFJ56" s="95">
        <f t="shared" si="1044"/>
        <v>51970.32</v>
      </c>
      <c r="IFK56" s="106" t="s">
        <v>845</v>
      </c>
      <c r="IFL56" s="105">
        <v>51970.319999999992</v>
      </c>
      <c r="IFM56" s="90">
        <f t="shared" si="1045"/>
        <v>4330.8599999999997</v>
      </c>
      <c r="IFN56" s="115">
        <f t="shared" ref="IFN56" si="3266">IFM56</f>
        <v>4330.8599999999997</v>
      </c>
      <c r="IFO56" s="115">
        <f t="shared" si="1046"/>
        <v>4330.8599999999997</v>
      </c>
      <c r="IFP56" s="115">
        <f t="shared" si="1046"/>
        <v>4330.8599999999997</v>
      </c>
      <c r="IFQ56" s="115">
        <f t="shared" si="1046"/>
        <v>4330.8599999999997</v>
      </c>
      <c r="IFR56" s="115">
        <f t="shared" si="1046"/>
        <v>4330.8599999999997</v>
      </c>
      <c r="IFS56" s="115">
        <f t="shared" si="1046"/>
        <v>4330.8599999999997</v>
      </c>
      <c r="IFT56" s="115">
        <f t="shared" si="1046"/>
        <v>4330.8599999999997</v>
      </c>
      <c r="IFU56" s="115">
        <f t="shared" si="1046"/>
        <v>4330.8599999999997</v>
      </c>
      <c r="IFV56" s="115">
        <f t="shared" si="1046"/>
        <v>4330.8599999999997</v>
      </c>
      <c r="IFW56" s="115">
        <f t="shared" si="1046"/>
        <v>4330.8599999999997</v>
      </c>
      <c r="IFX56" s="115">
        <f t="shared" si="1046"/>
        <v>4330.8599999999997</v>
      </c>
      <c r="IFY56" s="115">
        <f t="shared" si="1046"/>
        <v>4330.8599999999997</v>
      </c>
      <c r="IFZ56" s="95">
        <f t="shared" si="1047"/>
        <v>51970.32</v>
      </c>
      <c r="IGA56" s="106" t="s">
        <v>845</v>
      </c>
      <c r="IGB56" s="105">
        <v>51970.319999999992</v>
      </c>
      <c r="IGC56" s="90">
        <f t="shared" si="1048"/>
        <v>4330.8599999999997</v>
      </c>
      <c r="IGD56" s="115">
        <f t="shared" ref="IGD56" si="3267">IGC56</f>
        <v>4330.8599999999997</v>
      </c>
      <c r="IGE56" s="115">
        <f t="shared" si="1049"/>
        <v>4330.8599999999997</v>
      </c>
      <c r="IGF56" s="115">
        <f t="shared" si="1049"/>
        <v>4330.8599999999997</v>
      </c>
      <c r="IGG56" s="115">
        <f t="shared" si="1049"/>
        <v>4330.8599999999997</v>
      </c>
      <c r="IGH56" s="115">
        <f t="shared" si="1049"/>
        <v>4330.8599999999997</v>
      </c>
      <c r="IGI56" s="115">
        <f t="shared" si="1049"/>
        <v>4330.8599999999997</v>
      </c>
      <c r="IGJ56" s="115">
        <f t="shared" si="1049"/>
        <v>4330.8599999999997</v>
      </c>
      <c r="IGK56" s="115">
        <f t="shared" si="1049"/>
        <v>4330.8599999999997</v>
      </c>
      <c r="IGL56" s="115">
        <f t="shared" si="1049"/>
        <v>4330.8599999999997</v>
      </c>
      <c r="IGM56" s="115">
        <f t="shared" si="1049"/>
        <v>4330.8599999999997</v>
      </c>
      <c r="IGN56" s="115">
        <f t="shared" si="1049"/>
        <v>4330.8599999999997</v>
      </c>
      <c r="IGO56" s="115">
        <f t="shared" si="1049"/>
        <v>4330.8599999999997</v>
      </c>
      <c r="IGP56" s="95">
        <f t="shared" si="1050"/>
        <v>51970.32</v>
      </c>
      <c r="IGQ56" s="106" t="s">
        <v>845</v>
      </c>
      <c r="IGR56" s="105">
        <v>51970.319999999992</v>
      </c>
      <c r="IGS56" s="90">
        <f t="shared" si="1051"/>
        <v>4330.8599999999997</v>
      </c>
      <c r="IGT56" s="115">
        <f t="shared" ref="IGT56" si="3268">IGS56</f>
        <v>4330.8599999999997</v>
      </c>
      <c r="IGU56" s="115">
        <f t="shared" si="1052"/>
        <v>4330.8599999999997</v>
      </c>
      <c r="IGV56" s="115">
        <f t="shared" si="1052"/>
        <v>4330.8599999999997</v>
      </c>
      <c r="IGW56" s="115">
        <f t="shared" si="1052"/>
        <v>4330.8599999999997</v>
      </c>
      <c r="IGX56" s="115">
        <f t="shared" si="1052"/>
        <v>4330.8599999999997</v>
      </c>
      <c r="IGY56" s="115">
        <f t="shared" si="1052"/>
        <v>4330.8599999999997</v>
      </c>
      <c r="IGZ56" s="115">
        <f t="shared" si="1052"/>
        <v>4330.8599999999997</v>
      </c>
      <c r="IHA56" s="115">
        <f t="shared" si="1052"/>
        <v>4330.8599999999997</v>
      </c>
      <c r="IHB56" s="115">
        <f t="shared" si="1052"/>
        <v>4330.8599999999997</v>
      </c>
      <c r="IHC56" s="115">
        <f t="shared" si="1052"/>
        <v>4330.8599999999997</v>
      </c>
      <c r="IHD56" s="115">
        <f t="shared" si="1052"/>
        <v>4330.8599999999997</v>
      </c>
      <c r="IHE56" s="115">
        <f t="shared" si="1052"/>
        <v>4330.8599999999997</v>
      </c>
      <c r="IHF56" s="95">
        <f t="shared" si="1053"/>
        <v>51970.32</v>
      </c>
      <c r="IHG56" s="106" t="s">
        <v>845</v>
      </c>
      <c r="IHH56" s="105">
        <v>51970.319999999992</v>
      </c>
      <c r="IHI56" s="90">
        <f t="shared" si="1054"/>
        <v>4330.8599999999997</v>
      </c>
      <c r="IHJ56" s="115">
        <f t="shared" ref="IHJ56" si="3269">IHI56</f>
        <v>4330.8599999999997</v>
      </c>
      <c r="IHK56" s="115">
        <f t="shared" si="1055"/>
        <v>4330.8599999999997</v>
      </c>
      <c r="IHL56" s="115">
        <f t="shared" si="1055"/>
        <v>4330.8599999999997</v>
      </c>
      <c r="IHM56" s="115">
        <f t="shared" si="1055"/>
        <v>4330.8599999999997</v>
      </c>
      <c r="IHN56" s="115">
        <f t="shared" si="1055"/>
        <v>4330.8599999999997</v>
      </c>
      <c r="IHO56" s="115">
        <f t="shared" si="1055"/>
        <v>4330.8599999999997</v>
      </c>
      <c r="IHP56" s="115">
        <f t="shared" si="1055"/>
        <v>4330.8599999999997</v>
      </c>
      <c r="IHQ56" s="115">
        <f t="shared" si="1055"/>
        <v>4330.8599999999997</v>
      </c>
      <c r="IHR56" s="115">
        <f t="shared" si="1055"/>
        <v>4330.8599999999997</v>
      </c>
      <c r="IHS56" s="115">
        <f t="shared" si="1055"/>
        <v>4330.8599999999997</v>
      </c>
      <c r="IHT56" s="115">
        <f t="shared" si="1055"/>
        <v>4330.8599999999997</v>
      </c>
      <c r="IHU56" s="115">
        <f t="shared" si="1055"/>
        <v>4330.8599999999997</v>
      </c>
      <c r="IHV56" s="95">
        <f t="shared" si="1056"/>
        <v>51970.32</v>
      </c>
      <c r="IHW56" s="106" t="s">
        <v>845</v>
      </c>
      <c r="IHX56" s="105">
        <v>51970.319999999992</v>
      </c>
      <c r="IHY56" s="90">
        <f t="shared" si="1057"/>
        <v>4330.8599999999997</v>
      </c>
      <c r="IHZ56" s="115">
        <f t="shared" ref="IHZ56" si="3270">IHY56</f>
        <v>4330.8599999999997</v>
      </c>
      <c r="IIA56" s="115">
        <f t="shared" si="1058"/>
        <v>4330.8599999999997</v>
      </c>
      <c r="IIB56" s="115">
        <f t="shared" si="1058"/>
        <v>4330.8599999999997</v>
      </c>
      <c r="IIC56" s="115">
        <f t="shared" si="1058"/>
        <v>4330.8599999999997</v>
      </c>
      <c r="IID56" s="115">
        <f t="shared" si="1058"/>
        <v>4330.8599999999997</v>
      </c>
      <c r="IIE56" s="115">
        <f t="shared" si="1058"/>
        <v>4330.8599999999997</v>
      </c>
      <c r="IIF56" s="115">
        <f t="shared" si="1058"/>
        <v>4330.8599999999997</v>
      </c>
      <c r="IIG56" s="115">
        <f t="shared" si="1058"/>
        <v>4330.8599999999997</v>
      </c>
      <c r="IIH56" s="115">
        <f t="shared" si="1058"/>
        <v>4330.8599999999997</v>
      </c>
      <c r="III56" s="115">
        <f t="shared" si="1058"/>
        <v>4330.8599999999997</v>
      </c>
      <c r="IIJ56" s="115">
        <f t="shared" si="1058"/>
        <v>4330.8599999999997</v>
      </c>
      <c r="IIK56" s="115">
        <f t="shared" si="1058"/>
        <v>4330.8599999999997</v>
      </c>
      <c r="IIL56" s="95">
        <f t="shared" si="1059"/>
        <v>51970.32</v>
      </c>
      <c r="IIM56" s="106" t="s">
        <v>845</v>
      </c>
      <c r="IIN56" s="105">
        <v>51970.319999999992</v>
      </c>
      <c r="IIO56" s="90">
        <f t="shared" si="1060"/>
        <v>4330.8599999999997</v>
      </c>
      <c r="IIP56" s="115">
        <f t="shared" ref="IIP56" si="3271">IIO56</f>
        <v>4330.8599999999997</v>
      </c>
      <c r="IIQ56" s="115">
        <f t="shared" si="1061"/>
        <v>4330.8599999999997</v>
      </c>
      <c r="IIR56" s="115">
        <f t="shared" si="1061"/>
        <v>4330.8599999999997</v>
      </c>
      <c r="IIS56" s="115">
        <f t="shared" si="1061"/>
        <v>4330.8599999999997</v>
      </c>
      <c r="IIT56" s="115">
        <f t="shared" si="1061"/>
        <v>4330.8599999999997</v>
      </c>
      <c r="IIU56" s="115">
        <f t="shared" si="1061"/>
        <v>4330.8599999999997</v>
      </c>
      <c r="IIV56" s="115">
        <f t="shared" si="1061"/>
        <v>4330.8599999999997</v>
      </c>
      <c r="IIW56" s="115">
        <f t="shared" si="1061"/>
        <v>4330.8599999999997</v>
      </c>
      <c r="IIX56" s="115">
        <f t="shared" si="1061"/>
        <v>4330.8599999999997</v>
      </c>
      <c r="IIY56" s="115">
        <f t="shared" si="1061"/>
        <v>4330.8599999999997</v>
      </c>
      <c r="IIZ56" s="115">
        <f t="shared" si="1061"/>
        <v>4330.8599999999997</v>
      </c>
      <c r="IJA56" s="115">
        <f t="shared" si="1061"/>
        <v>4330.8599999999997</v>
      </c>
      <c r="IJB56" s="95">
        <f t="shared" si="1062"/>
        <v>51970.32</v>
      </c>
      <c r="IJC56" s="106" t="s">
        <v>845</v>
      </c>
      <c r="IJD56" s="105">
        <v>51970.319999999992</v>
      </c>
      <c r="IJE56" s="90">
        <f t="shared" si="1063"/>
        <v>4330.8599999999997</v>
      </c>
      <c r="IJF56" s="115">
        <f t="shared" ref="IJF56" si="3272">IJE56</f>
        <v>4330.8599999999997</v>
      </c>
      <c r="IJG56" s="115">
        <f t="shared" si="1064"/>
        <v>4330.8599999999997</v>
      </c>
      <c r="IJH56" s="115">
        <f t="shared" si="1064"/>
        <v>4330.8599999999997</v>
      </c>
      <c r="IJI56" s="115">
        <f t="shared" si="1064"/>
        <v>4330.8599999999997</v>
      </c>
      <c r="IJJ56" s="115">
        <f t="shared" si="1064"/>
        <v>4330.8599999999997</v>
      </c>
      <c r="IJK56" s="115">
        <f t="shared" si="1064"/>
        <v>4330.8599999999997</v>
      </c>
      <c r="IJL56" s="115">
        <f t="shared" si="1064"/>
        <v>4330.8599999999997</v>
      </c>
      <c r="IJM56" s="115">
        <f t="shared" si="1064"/>
        <v>4330.8599999999997</v>
      </c>
      <c r="IJN56" s="115">
        <f t="shared" si="1064"/>
        <v>4330.8599999999997</v>
      </c>
      <c r="IJO56" s="115">
        <f t="shared" si="1064"/>
        <v>4330.8599999999997</v>
      </c>
      <c r="IJP56" s="115">
        <f t="shared" si="1064"/>
        <v>4330.8599999999997</v>
      </c>
      <c r="IJQ56" s="115">
        <f t="shared" si="1064"/>
        <v>4330.8599999999997</v>
      </c>
      <c r="IJR56" s="95">
        <f t="shared" si="1065"/>
        <v>51970.32</v>
      </c>
      <c r="IJS56" s="106" t="s">
        <v>845</v>
      </c>
      <c r="IJT56" s="105">
        <v>51970.319999999992</v>
      </c>
      <c r="IJU56" s="90">
        <f t="shared" si="1066"/>
        <v>4330.8599999999997</v>
      </c>
      <c r="IJV56" s="115">
        <f t="shared" ref="IJV56" si="3273">IJU56</f>
        <v>4330.8599999999997</v>
      </c>
      <c r="IJW56" s="115">
        <f t="shared" si="1067"/>
        <v>4330.8599999999997</v>
      </c>
      <c r="IJX56" s="115">
        <f t="shared" si="1067"/>
        <v>4330.8599999999997</v>
      </c>
      <c r="IJY56" s="115">
        <f t="shared" si="1067"/>
        <v>4330.8599999999997</v>
      </c>
      <c r="IJZ56" s="115">
        <f t="shared" si="1067"/>
        <v>4330.8599999999997</v>
      </c>
      <c r="IKA56" s="115">
        <f t="shared" si="1067"/>
        <v>4330.8599999999997</v>
      </c>
      <c r="IKB56" s="115">
        <f t="shared" si="1067"/>
        <v>4330.8599999999997</v>
      </c>
      <c r="IKC56" s="115">
        <f t="shared" si="1067"/>
        <v>4330.8599999999997</v>
      </c>
      <c r="IKD56" s="115">
        <f t="shared" si="1067"/>
        <v>4330.8599999999997</v>
      </c>
      <c r="IKE56" s="115">
        <f t="shared" si="1067"/>
        <v>4330.8599999999997</v>
      </c>
      <c r="IKF56" s="115">
        <f t="shared" si="1067"/>
        <v>4330.8599999999997</v>
      </c>
      <c r="IKG56" s="115">
        <f t="shared" si="1067"/>
        <v>4330.8599999999997</v>
      </c>
      <c r="IKH56" s="95">
        <f t="shared" si="1068"/>
        <v>51970.32</v>
      </c>
      <c r="IKI56" s="106" t="s">
        <v>845</v>
      </c>
      <c r="IKJ56" s="105">
        <v>51970.319999999992</v>
      </c>
      <c r="IKK56" s="90">
        <f t="shared" si="1069"/>
        <v>4330.8599999999997</v>
      </c>
      <c r="IKL56" s="115">
        <f t="shared" ref="IKL56" si="3274">IKK56</f>
        <v>4330.8599999999997</v>
      </c>
      <c r="IKM56" s="115">
        <f t="shared" si="1070"/>
        <v>4330.8599999999997</v>
      </c>
      <c r="IKN56" s="115">
        <f t="shared" si="1070"/>
        <v>4330.8599999999997</v>
      </c>
      <c r="IKO56" s="115">
        <f t="shared" si="1070"/>
        <v>4330.8599999999997</v>
      </c>
      <c r="IKP56" s="115">
        <f t="shared" si="1070"/>
        <v>4330.8599999999997</v>
      </c>
      <c r="IKQ56" s="115">
        <f t="shared" si="1070"/>
        <v>4330.8599999999997</v>
      </c>
      <c r="IKR56" s="115">
        <f t="shared" si="1070"/>
        <v>4330.8599999999997</v>
      </c>
      <c r="IKS56" s="115">
        <f t="shared" si="1070"/>
        <v>4330.8599999999997</v>
      </c>
      <c r="IKT56" s="115">
        <f t="shared" si="1070"/>
        <v>4330.8599999999997</v>
      </c>
      <c r="IKU56" s="115">
        <f t="shared" si="1070"/>
        <v>4330.8599999999997</v>
      </c>
      <c r="IKV56" s="115">
        <f t="shared" si="1070"/>
        <v>4330.8599999999997</v>
      </c>
      <c r="IKW56" s="115">
        <f t="shared" si="1070"/>
        <v>4330.8599999999997</v>
      </c>
      <c r="IKX56" s="95">
        <f t="shared" si="1071"/>
        <v>51970.32</v>
      </c>
      <c r="IKY56" s="106" t="s">
        <v>845</v>
      </c>
      <c r="IKZ56" s="105">
        <v>51970.319999999992</v>
      </c>
      <c r="ILA56" s="90">
        <f t="shared" si="1072"/>
        <v>4330.8599999999997</v>
      </c>
      <c r="ILB56" s="115">
        <f t="shared" ref="ILB56" si="3275">ILA56</f>
        <v>4330.8599999999997</v>
      </c>
      <c r="ILC56" s="115">
        <f t="shared" si="1073"/>
        <v>4330.8599999999997</v>
      </c>
      <c r="ILD56" s="115">
        <f t="shared" si="1073"/>
        <v>4330.8599999999997</v>
      </c>
      <c r="ILE56" s="115">
        <f t="shared" si="1073"/>
        <v>4330.8599999999997</v>
      </c>
      <c r="ILF56" s="115">
        <f t="shared" si="1073"/>
        <v>4330.8599999999997</v>
      </c>
      <c r="ILG56" s="115">
        <f t="shared" si="1073"/>
        <v>4330.8599999999997</v>
      </c>
      <c r="ILH56" s="115">
        <f t="shared" si="1073"/>
        <v>4330.8599999999997</v>
      </c>
      <c r="ILI56" s="115">
        <f t="shared" si="1073"/>
        <v>4330.8599999999997</v>
      </c>
      <c r="ILJ56" s="115">
        <f t="shared" si="1073"/>
        <v>4330.8599999999997</v>
      </c>
      <c r="ILK56" s="115">
        <f t="shared" si="1073"/>
        <v>4330.8599999999997</v>
      </c>
      <c r="ILL56" s="115">
        <f t="shared" si="1073"/>
        <v>4330.8599999999997</v>
      </c>
      <c r="ILM56" s="115">
        <f t="shared" si="1073"/>
        <v>4330.8599999999997</v>
      </c>
      <c r="ILN56" s="95">
        <f t="shared" si="1074"/>
        <v>51970.32</v>
      </c>
      <c r="ILO56" s="106" t="s">
        <v>845</v>
      </c>
      <c r="ILP56" s="105">
        <v>51970.319999999992</v>
      </c>
      <c r="ILQ56" s="90">
        <f t="shared" si="1075"/>
        <v>4330.8599999999997</v>
      </c>
      <c r="ILR56" s="115">
        <f t="shared" ref="ILR56" si="3276">ILQ56</f>
        <v>4330.8599999999997</v>
      </c>
      <c r="ILS56" s="115">
        <f t="shared" si="1076"/>
        <v>4330.8599999999997</v>
      </c>
      <c r="ILT56" s="115">
        <f t="shared" si="1076"/>
        <v>4330.8599999999997</v>
      </c>
      <c r="ILU56" s="115">
        <f t="shared" si="1076"/>
        <v>4330.8599999999997</v>
      </c>
      <c r="ILV56" s="115">
        <f t="shared" si="1076"/>
        <v>4330.8599999999997</v>
      </c>
      <c r="ILW56" s="115">
        <f t="shared" si="1076"/>
        <v>4330.8599999999997</v>
      </c>
      <c r="ILX56" s="115">
        <f t="shared" si="1076"/>
        <v>4330.8599999999997</v>
      </c>
      <c r="ILY56" s="115">
        <f t="shared" si="1076"/>
        <v>4330.8599999999997</v>
      </c>
      <c r="ILZ56" s="115">
        <f t="shared" si="1076"/>
        <v>4330.8599999999997</v>
      </c>
      <c r="IMA56" s="115">
        <f t="shared" si="1076"/>
        <v>4330.8599999999997</v>
      </c>
      <c r="IMB56" s="115">
        <f t="shared" si="1076"/>
        <v>4330.8599999999997</v>
      </c>
      <c r="IMC56" s="115">
        <f t="shared" si="1076"/>
        <v>4330.8599999999997</v>
      </c>
      <c r="IMD56" s="95">
        <f t="shared" si="1077"/>
        <v>51970.32</v>
      </c>
      <c r="IME56" s="106" t="s">
        <v>845</v>
      </c>
      <c r="IMF56" s="105">
        <v>51970.319999999992</v>
      </c>
      <c r="IMG56" s="90">
        <f t="shared" si="1078"/>
        <v>4330.8599999999997</v>
      </c>
      <c r="IMH56" s="115">
        <f t="shared" ref="IMH56" si="3277">IMG56</f>
        <v>4330.8599999999997</v>
      </c>
      <c r="IMI56" s="115">
        <f t="shared" si="1079"/>
        <v>4330.8599999999997</v>
      </c>
      <c r="IMJ56" s="115">
        <f t="shared" si="1079"/>
        <v>4330.8599999999997</v>
      </c>
      <c r="IMK56" s="115">
        <f t="shared" si="1079"/>
        <v>4330.8599999999997</v>
      </c>
      <c r="IML56" s="115">
        <f t="shared" si="1079"/>
        <v>4330.8599999999997</v>
      </c>
      <c r="IMM56" s="115">
        <f t="shared" si="1079"/>
        <v>4330.8599999999997</v>
      </c>
      <c r="IMN56" s="115">
        <f t="shared" si="1079"/>
        <v>4330.8599999999997</v>
      </c>
      <c r="IMO56" s="115">
        <f t="shared" si="1079"/>
        <v>4330.8599999999997</v>
      </c>
      <c r="IMP56" s="115">
        <f t="shared" si="1079"/>
        <v>4330.8599999999997</v>
      </c>
      <c r="IMQ56" s="115">
        <f t="shared" si="1079"/>
        <v>4330.8599999999997</v>
      </c>
      <c r="IMR56" s="115">
        <f t="shared" si="1079"/>
        <v>4330.8599999999997</v>
      </c>
      <c r="IMS56" s="115">
        <f t="shared" si="1079"/>
        <v>4330.8599999999997</v>
      </c>
      <c r="IMT56" s="95">
        <f t="shared" si="1080"/>
        <v>51970.32</v>
      </c>
      <c r="IMU56" s="106" t="s">
        <v>845</v>
      </c>
      <c r="IMV56" s="105">
        <v>51970.319999999992</v>
      </c>
      <c r="IMW56" s="90">
        <f t="shared" si="1081"/>
        <v>4330.8599999999997</v>
      </c>
      <c r="IMX56" s="115">
        <f t="shared" ref="IMX56" si="3278">IMW56</f>
        <v>4330.8599999999997</v>
      </c>
      <c r="IMY56" s="115">
        <f t="shared" si="1082"/>
        <v>4330.8599999999997</v>
      </c>
      <c r="IMZ56" s="115">
        <f t="shared" si="1082"/>
        <v>4330.8599999999997</v>
      </c>
      <c r="INA56" s="115">
        <f t="shared" si="1082"/>
        <v>4330.8599999999997</v>
      </c>
      <c r="INB56" s="115">
        <f t="shared" si="1082"/>
        <v>4330.8599999999997</v>
      </c>
      <c r="INC56" s="115">
        <f t="shared" si="1082"/>
        <v>4330.8599999999997</v>
      </c>
      <c r="IND56" s="115">
        <f t="shared" si="1082"/>
        <v>4330.8599999999997</v>
      </c>
      <c r="INE56" s="115">
        <f t="shared" si="1082"/>
        <v>4330.8599999999997</v>
      </c>
      <c r="INF56" s="115">
        <f t="shared" si="1082"/>
        <v>4330.8599999999997</v>
      </c>
      <c r="ING56" s="115">
        <f t="shared" si="1082"/>
        <v>4330.8599999999997</v>
      </c>
      <c r="INH56" s="115">
        <f t="shared" si="1082"/>
        <v>4330.8599999999997</v>
      </c>
      <c r="INI56" s="115">
        <f t="shared" si="1082"/>
        <v>4330.8599999999997</v>
      </c>
      <c r="INJ56" s="95">
        <f t="shared" si="1083"/>
        <v>51970.32</v>
      </c>
      <c r="INK56" s="106" t="s">
        <v>845</v>
      </c>
      <c r="INL56" s="105">
        <v>51970.319999999992</v>
      </c>
      <c r="INM56" s="90">
        <f t="shared" si="1084"/>
        <v>4330.8599999999997</v>
      </c>
      <c r="INN56" s="115">
        <f t="shared" ref="INN56" si="3279">INM56</f>
        <v>4330.8599999999997</v>
      </c>
      <c r="INO56" s="115">
        <f t="shared" si="1085"/>
        <v>4330.8599999999997</v>
      </c>
      <c r="INP56" s="115">
        <f t="shared" si="1085"/>
        <v>4330.8599999999997</v>
      </c>
      <c r="INQ56" s="115">
        <f t="shared" si="1085"/>
        <v>4330.8599999999997</v>
      </c>
      <c r="INR56" s="115">
        <f t="shared" si="1085"/>
        <v>4330.8599999999997</v>
      </c>
      <c r="INS56" s="115">
        <f t="shared" si="1085"/>
        <v>4330.8599999999997</v>
      </c>
      <c r="INT56" s="115">
        <f t="shared" si="1085"/>
        <v>4330.8599999999997</v>
      </c>
      <c r="INU56" s="115">
        <f t="shared" si="1085"/>
        <v>4330.8599999999997</v>
      </c>
      <c r="INV56" s="115">
        <f t="shared" si="1085"/>
        <v>4330.8599999999997</v>
      </c>
      <c r="INW56" s="115">
        <f t="shared" si="1085"/>
        <v>4330.8599999999997</v>
      </c>
      <c r="INX56" s="115">
        <f t="shared" si="1085"/>
        <v>4330.8599999999997</v>
      </c>
      <c r="INY56" s="115">
        <f t="shared" si="1085"/>
        <v>4330.8599999999997</v>
      </c>
      <c r="INZ56" s="95">
        <f t="shared" si="1086"/>
        <v>51970.32</v>
      </c>
      <c r="IOA56" s="106" t="s">
        <v>845</v>
      </c>
      <c r="IOB56" s="105">
        <v>51970.319999999992</v>
      </c>
      <c r="IOC56" s="90">
        <f t="shared" si="1087"/>
        <v>4330.8599999999997</v>
      </c>
      <c r="IOD56" s="115">
        <f t="shared" ref="IOD56" si="3280">IOC56</f>
        <v>4330.8599999999997</v>
      </c>
      <c r="IOE56" s="115">
        <f t="shared" si="1088"/>
        <v>4330.8599999999997</v>
      </c>
      <c r="IOF56" s="115">
        <f t="shared" si="1088"/>
        <v>4330.8599999999997</v>
      </c>
      <c r="IOG56" s="115">
        <f t="shared" si="1088"/>
        <v>4330.8599999999997</v>
      </c>
      <c r="IOH56" s="115">
        <f t="shared" si="1088"/>
        <v>4330.8599999999997</v>
      </c>
      <c r="IOI56" s="115">
        <f t="shared" si="1088"/>
        <v>4330.8599999999997</v>
      </c>
      <c r="IOJ56" s="115">
        <f t="shared" si="1088"/>
        <v>4330.8599999999997</v>
      </c>
      <c r="IOK56" s="115">
        <f t="shared" si="1088"/>
        <v>4330.8599999999997</v>
      </c>
      <c r="IOL56" s="115">
        <f t="shared" si="1088"/>
        <v>4330.8599999999997</v>
      </c>
      <c r="IOM56" s="115">
        <f t="shared" si="1088"/>
        <v>4330.8599999999997</v>
      </c>
      <c r="ION56" s="115">
        <f t="shared" si="1088"/>
        <v>4330.8599999999997</v>
      </c>
      <c r="IOO56" s="115">
        <f t="shared" si="1088"/>
        <v>4330.8599999999997</v>
      </c>
      <c r="IOP56" s="95">
        <f t="shared" si="1089"/>
        <v>51970.32</v>
      </c>
      <c r="IOQ56" s="106" t="s">
        <v>845</v>
      </c>
      <c r="IOR56" s="105">
        <v>51970.319999999992</v>
      </c>
      <c r="IOS56" s="90">
        <f t="shared" si="1090"/>
        <v>4330.8599999999997</v>
      </c>
      <c r="IOT56" s="115">
        <f t="shared" ref="IOT56" si="3281">IOS56</f>
        <v>4330.8599999999997</v>
      </c>
      <c r="IOU56" s="115">
        <f t="shared" si="1091"/>
        <v>4330.8599999999997</v>
      </c>
      <c r="IOV56" s="115">
        <f t="shared" si="1091"/>
        <v>4330.8599999999997</v>
      </c>
      <c r="IOW56" s="115">
        <f t="shared" si="1091"/>
        <v>4330.8599999999997</v>
      </c>
      <c r="IOX56" s="115">
        <f t="shared" si="1091"/>
        <v>4330.8599999999997</v>
      </c>
      <c r="IOY56" s="115">
        <f t="shared" si="1091"/>
        <v>4330.8599999999997</v>
      </c>
      <c r="IOZ56" s="115">
        <f t="shared" si="1091"/>
        <v>4330.8599999999997</v>
      </c>
      <c r="IPA56" s="115">
        <f t="shared" si="1091"/>
        <v>4330.8599999999997</v>
      </c>
      <c r="IPB56" s="115">
        <f t="shared" si="1091"/>
        <v>4330.8599999999997</v>
      </c>
      <c r="IPC56" s="115">
        <f t="shared" si="1091"/>
        <v>4330.8599999999997</v>
      </c>
      <c r="IPD56" s="115">
        <f t="shared" si="1091"/>
        <v>4330.8599999999997</v>
      </c>
      <c r="IPE56" s="115">
        <f t="shared" si="1091"/>
        <v>4330.8599999999997</v>
      </c>
      <c r="IPF56" s="95">
        <f t="shared" si="1092"/>
        <v>51970.32</v>
      </c>
      <c r="IPG56" s="106" t="s">
        <v>845</v>
      </c>
      <c r="IPH56" s="105">
        <v>51970.319999999992</v>
      </c>
      <c r="IPI56" s="90">
        <f t="shared" si="1093"/>
        <v>4330.8599999999997</v>
      </c>
      <c r="IPJ56" s="115">
        <f t="shared" ref="IPJ56" si="3282">IPI56</f>
        <v>4330.8599999999997</v>
      </c>
      <c r="IPK56" s="115">
        <f t="shared" si="1094"/>
        <v>4330.8599999999997</v>
      </c>
      <c r="IPL56" s="115">
        <f t="shared" si="1094"/>
        <v>4330.8599999999997</v>
      </c>
      <c r="IPM56" s="115">
        <f t="shared" si="1094"/>
        <v>4330.8599999999997</v>
      </c>
      <c r="IPN56" s="115">
        <f t="shared" si="1094"/>
        <v>4330.8599999999997</v>
      </c>
      <c r="IPO56" s="115">
        <f t="shared" si="1094"/>
        <v>4330.8599999999997</v>
      </c>
      <c r="IPP56" s="115">
        <f t="shared" si="1094"/>
        <v>4330.8599999999997</v>
      </c>
      <c r="IPQ56" s="115">
        <f t="shared" si="1094"/>
        <v>4330.8599999999997</v>
      </c>
      <c r="IPR56" s="115">
        <f t="shared" si="1094"/>
        <v>4330.8599999999997</v>
      </c>
      <c r="IPS56" s="115">
        <f t="shared" si="1094"/>
        <v>4330.8599999999997</v>
      </c>
      <c r="IPT56" s="115">
        <f t="shared" si="1094"/>
        <v>4330.8599999999997</v>
      </c>
      <c r="IPU56" s="115">
        <f t="shared" si="1094"/>
        <v>4330.8599999999997</v>
      </c>
      <c r="IPV56" s="95">
        <f t="shared" si="1095"/>
        <v>51970.32</v>
      </c>
      <c r="IPW56" s="106" t="s">
        <v>845</v>
      </c>
      <c r="IPX56" s="105">
        <v>51970.319999999992</v>
      </c>
      <c r="IPY56" s="90">
        <f t="shared" si="1096"/>
        <v>4330.8599999999997</v>
      </c>
      <c r="IPZ56" s="115">
        <f t="shared" ref="IPZ56" si="3283">IPY56</f>
        <v>4330.8599999999997</v>
      </c>
      <c r="IQA56" s="115">
        <f t="shared" si="1097"/>
        <v>4330.8599999999997</v>
      </c>
      <c r="IQB56" s="115">
        <f t="shared" si="1097"/>
        <v>4330.8599999999997</v>
      </c>
      <c r="IQC56" s="115">
        <f t="shared" si="1097"/>
        <v>4330.8599999999997</v>
      </c>
      <c r="IQD56" s="115">
        <f t="shared" si="1097"/>
        <v>4330.8599999999997</v>
      </c>
      <c r="IQE56" s="115">
        <f t="shared" si="1097"/>
        <v>4330.8599999999997</v>
      </c>
      <c r="IQF56" s="115">
        <f t="shared" si="1097"/>
        <v>4330.8599999999997</v>
      </c>
      <c r="IQG56" s="115">
        <f t="shared" si="1097"/>
        <v>4330.8599999999997</v>
      </c>
      <c r="IQH56" s="115">
        <f t="shared" si="1097"/>
        <v>4330.8599999999997</v>
      </c>
      <c r="IQI56" s="115">
        <f t="shared" si="1097"/>
        <v>4330.8599999999997</v>
      </c>
      <c r="IQJ56" s="115">
        <f t="shared" si="1097"/>
        <v>4330.8599999999997</v>
      </c>
      <c r="IQK56" s="115">
        <f t="shared" si="1097"/>
        <v>4330.8599999999997</v>
      </c>
      <c r="IQL56" s="95">
        <f t="shared" si="1098"/>
        <v>51970.32</v>
      </c>
      <c r="IQM56" s="106" t="s">
        <v>845</v>
      </c>
      <c r="IQN56" s="105">
        <v>51970.319999999992</v>
      </c>
      <c r="IQO56" s="90">
        <f t="shared" si="1099"/>
        <v>4330.8599999999997</v>
      </c>
      <c r="IQP56" s="115">
        <f t="shared" ref="IQP56" si="3284">IQO56</f>
        <v>4330.8599999999997</v>
      </c>
      <c r="IQQ56" s="115">
        <f t="shared" si="1100"/>
        <v>4330.8599999999997</v>
      </c>
      <c r="IQR56" s="115">
        <f t="shared" si="1100"/>
        <v>4330.8599999999997</v>
      </c>
      <c r="IQS56" s="115">
        <f t="shared" si="1100"/>
        <v>4330.8599999999997</v>
      </c>
      <c r="IQT56" s="115">
        <f t="shared" si="1100"/>
        <v>4330.8599999999997</v>
      </c>
      <c r="IQU56" s="115">
        <f t="shared" si="1100"/>
        <v>4330.8599999999997</v>
      </c>
      <c r="IQV56" s="115">
        <f t="shared" si="1100"/>
        <v>4330.8599999999997</v>
      </c>
      <c r="IQW56" s="115">
        <f t="shared" si="1100"/>
        <v>4330.8599999999997</v>
      </c>
      <c r="IQX56" s="115">
        <f t="shared" si="1100"/>
        <v>4330.8599999999997</v>
      </c>
      <c r="IQY56" s="115">
        <f t="shared" si="1100"/>
        <v>4330.8599999999997</v>
      </c>
      <c r="IQZ56" s="115">
        <f t="shared" si="1100"/>
        <v>4330.8599999999997</v>
      </c>
      <c r="IRA56" s="115">
        <f t="shared" si="1100"/>
        <v>4330.8599999999997</v>
      </c>
      <c r="IRB56" s="95">
        <f t="shared" si="1101"/>
        <v>51970.32</v>
      </c>
      <c r="IRC56" s="106" t="s">
        <v>845</v>
      </c>
      <c r="IRD56" s="105">
        <v>51970.319999999992</v>
      </c>
      <c r="IRE56" s="90">
        <f t="shared" si="1102"/>
        <v>4330.8599999999997</v>
      </c>
      <c r="IRF56" s="115">
        <f t="shared" ref="IRF56" si="3285">IRE56</f>
        <v>4330.8599999999997</v>
      </c>
      <c r="IRG56" s="115">
        <f t="shared" si="1103"/>
        <v>4330.8599999999997</v>
      </c>
      <c r="IRH56" s="115">
        <f t="shared" si="1103"/>
        <v>4330.8599999999997</v>
      </c>
      <c r="IRI56" s="115">
        <f t="shared" si="1103"/>
        <v>4330.8599999999997</v>
      </c>
      <c r="IRJ56" s="115">
        <f t="shared" si="1103"/>
        <v>4330.8599999999997</v>
      </c>
      <c r="IRK56" s="115">
        <f t="shared" si="1103"/>
        <v>4330.8599999999997</v>
      </c>
      <c r="IRL56" s="115">
        <f t="shared" si="1103"/>
        <v>4330.8599999999997</v>
      </c>
      <c r="IRM56" s="115">
        <f t="shared" si="1103"/>
        <v>4330.8599999999997</v>
      </c>
      <c r="IRN56" s="115">
        <f t="shared" si="1103"/>
        <v>4330.8599999999997</v>
      </c>
      <c r="IRO56" s="115">
        <f t="shared" si="1103"/>
        <v>4330.8599999999997</v>
      </c>
      <c r="IRP56" s="115">
        <f t="shared" si="1103"/>
        <v>4330.8599999999997</v>
      </c>
      <c r="IRQ56" s="115">
        <f t="shared" si="1103"/>
        <v>4330.8599999999997</v>
      </c>
      <c r="IRR56" s="95">
        <f t="shared" si="1104"/>
        <v>51970.32</v>
      </c>
      <c r="IRS56" s="106" t="s">
        <v>845</v>
      </c>
      <c r="IRT56" s="105">
        <v>51970.319999999992</v>
      </c>
      <c r="IRU56" s="90">
        <f t="shared" si="1105"/>
        <v>4330.8599999999997</v>
      </c>
      <c r="IRV56" s="115">
        <f t="shared" ref="IRV56" si="3286">IRU56</f>
        <v>4330.8599999999997</v>
      </c>
      <c r="IRW56" s="115">
        <f t="shared" si="1106"/>
        <v>4330.8599999999997</v>
      </c>
      <c r="IRX56" s="115">
        <f t="shared" si="1106"/>
        <v>4330.8599999999997</v>
      </c>
      <c r="IRY56" s="115">
        <f t="shared" si="1106"/>
        <v>4330.8599999999997</v>
      </c>
      <c r="IRZ56" s="115">
        <f t="shared" si="1106"/>
        <v>4330.8599999999997</v>
      </c>
      <c r="ISA56" s="115">
        <f t="shared" si="1106"/>
        <v>4330.8599999999997</v>
      </c>
      <c r="ISB56" s="115">
        <f t="shared" si="1106"/>
        <v>4330.8599999999997</v>
      </c>
      <c r="ISC56" s="115">
        <f t="shared" si="1106"/>
        <v>4330.8599999999997</v>
      </c>
      <c r="ISD56" s="115">
        <f t="shared" si="1106"/>
        <v>4330.8599999999997</v>
      </c>
      <c r="ISE56" s="115">
        <f t="shared" si="1106"/>
        <v>4330.8599999999997</v>
      </c>
      <c r="ISF56" s="115">
        <f t="shared" si="1106"/>
        <v>4330.8599999999997</v>
      </c>
      <c r="ISG56" s="115">
        <f t="shared" si="1106"/>
        <v>4330.8599999999997</v>
      </c>
      <c r="ISH56" s="95">
        <f t="shared" si="1107"/>
        <v>51970.32</v>
      </c>
      <c r="ISI56" s="106" t="s">
        <v>845</v>
      </c>
      <c r="ISJ56" s="105">
        <v>51970.319999999992</v>
      </c>
      <c r="ISK56" s="90">
        <f t="shared" si="1108"/>
        <v>4330.8599999999997</v>
      </c>
      <c r="ISL56" s="115">
        <f t="shared" ref="ISL56" si="3287">ISK56</f>
        <v>4330.8599999999997</v>
      </c>
      <c r="ISM56" s="115">
        <f t="shared" si="1109"/>
        <v>4330.8599999999997</v>
      </c>
      <c r="ISN56" s="115">
        <f t="shared" si="1109"/>
        <v>4330.8599999999997</v>
      </c>
      <c r="ISO56" s="115">
        <f t="shared" si="1109"/>
        <v>4330.8599999999997</v>
      </c>
      <c r="ISP56" s="115">
        <f t="shared" si="1109"/>
        <v>4330.8599999999997</v>
      </c>
      <c r="ISQ56" s="115">
        <f t="shared" si="1109"/>
        <v>4330.8599999999997</v>
      </c>
      <c r="ISR56" s="115">
        <f t="shared" si="1109"/>
        <v>4330.8599999999997</v>
      </c>
      <c r="ISS56" s="115">
        <f t="shared" si="1109"/>
        <v>4330.8599999999997</v>
      </c>
      <c r="IST56" s="115">
        <f t="shared" si="1109"/>
        <v>4330.8599999999997</v>
      </c>
      <c r="ISU56" s="115">
        <f t="shared" si="1109"/>
        <v>4330.8599999999997</v>
      </c>
      <c r="ISV56" s="115">
        <f t="shared" si="1109"/>
        <v>4330.8599999999997</v>
      </c>
      <c r="ISW56" s="115">
        <f t="shared" si="1109"/>
        <v>4330.8599999999997</v>
      </c>
      <c r="ISX56" s="95">
        <f t="shared" si="1110"/>
        <v>51970.32</v>
      </c>
      <c r="ISY56" s="106" t="s">
        <v>845</v>
      </c>
      <c r="ISZ56" s="105">
        <v>51970.319999999992</v>
      </c>
      <c r="ITA56" s="90">
        <f t="shared" si="1111"/>
        <v>4330.8599999999997</v>
      </c>
      <c r="ITB56" s="115">
        <f t="shared" ref="ITB56" si="3288">ITA56</f>
        <v>4330.8599999999997</v>
      </c>
      <c r="ITC56" s="115">
        <f t="shared" si="1112"/>
        <v>4330.8599999999997</v>
      </c>
      <c r="ITD56" s="115">
        <f t="shared" si="1112"/>
        <v>4330.8599999999997</v>
      </c>
      <c r="ITE56" s="115">
        <f t="shared" si="1112"/>
        <v>4330.8599999999997</v>
      </c>
      <c r="ITF56" s="115">
        <f t="shared" si="1112"/>
        <v>4330.8599999999997</v>
      </c>
      <c r="ITG56" s="115">
        <f t="shared" si="1112"/>
        <v>4330.8599999999997</v>
      </c>
      <c r="ITH56" s="115">
        <f t="shared" si="1112"/>
        <v>4330.8599999999997</v>
      </c>
      <c r="ITI56" s="115">
        <f t="shared" si="1112"/>
        <v>4330.8599999999997</v>
      </c>
      <c r="ITJ56" s="115">
        <f t="shared" si="1112"/>
        <v>4330.8599999999997</v>
      </c>
      <c r="ITK56" s="115">
        <f t="shared" si="1112"/>
        <v>4330.8599999999997</v>
      </c>
      <c r="ITL56" s="115">
        <f t="shared" si="1112"/>
        <v>4330.8599999999997</v>
      </c>
      <c r="ITM56" s="115">
        <f t="shared" si="1112"/>
        <v>4330.8599999999997</v>
      </c>
      <c r="ITN56" s="95">
        <f t="shared" si="1113"/>
        <v>51970.32</v>
      </c>
      <c r="ITO56" s="106" t="s">
        <v>845</v>
      </c>
      <c r="ITP56" s="105">
        <v>51970.319999999992</v>
      </c>
      <c r="ITQ56" s="90">
        <f t="shared" si="1114"/>
        <v>4330.8599999999997</v>
      </c>
      <c r="ITR56" s="115">
        <f t="shared" ref="ITR56" si="3289">ITQ56</f>
        <v>4330.8599999999997</v>
      </c>
      <c r="ITS56" s="115">
        <f t="shared" si="1115"/>
        <v>4330.8599999999997</v>
      </c>
      <c r="ITT56" s="115">
        <f t="shared" si="1115"/>
        <v>4330.8599999999997</v>
      </c>
      <c r="ITU56" s="115">
        <f t="shared" si="1115"/>
        <v>4330.8599999999997</v>
      </c>
      <c r="ITV56" s="115">
        <f t="shared" si="1115"/>
        <v>4330.8599999999997</v>
      </c>
      <c r="ITW56" s="115">
        <f t="shared" si="1115"/>
        <v>4330.8599999999997</v>
      </c>
      <c r="ITX56" s="115">
        <f t="shared" si="1115"/>
        <v>4330.8599999999997</v>
      </c>
      <c r="ITY56" s="115">
        <f t="shared" si="1115"/>
        <v>4330.8599999999997</v>
      </c>
      <c r="ITZ56" s="115">
        <f t="shared" si="1115"/>
        <v>4330.8599999999997</v>
      </c>
      <c r="IUA56" s="115">
        <f t="shared" si="1115"/>
        <v>4330.8599999999997</v>
      </c>
      <c r="IUB56" s="115">
        <f t="shared" si="1115"/>
        <v>4330.8599999999997</v>
      </c>
      <c r="IUC56" s="115">
        <f t="shared" si="1115"/>
        <v>4330.8599999999997</v>
      </c>
      <c r="IUD56" s="95">
        <f t="shared" si="1116"/>
        <v>51970.32</v>
      </c>
      <c r="IUE56" s="106" t="s">
        <v>845</v>
      </c>
      <c r="IUF56" s="105">
        <v>51970.319999999992</v>
      </c>
      <c r="IUG56" s="90">
        <f t="shared" si="1117"/>
        <v>4330.8599999999997</v>
      </c>
      <c r="IUH56" s="115">
        <f t="shared" ref="IUH56" si="3290">IUG56</f>
        <v>4330.8599999999997</v>
      </c>
      <c r="IUI56" s="115">
        <f t="shared" si="1118"/>
        <v>4330.8599999999997</v>
      </c>
      <c r="IUJ56" s="115">
        <f t="shared" si="1118"/>
        <v>4330.8599999999997</v>
      </c>
      <c r="IUK56" s="115">
        <f t="shared" si="1118"/>
        <v>4330.8599999999997</v>
      </c>
      <c r="IUL56" s="115">
        <f t="shared" si="1118"/>
        <v>4330.8599999999997</v>
      </c>
      <c r="IUM56" s="115">
        <f t="shared" si="1118"/>
        <v>4330.8599999999997</v>
      </c>
      <c r="IUN56" s="115">
        <f t="shared" si="1118"/>
        <v>4330.8599999999997</v>
      </c>
      <c r="IUO56" s="115">
        <f t="shared" si="1118"/>
        <v>4330.8599999999997</v>
      </c>
      <c r="IUP56" s="115">
        <f t="shared" si="1118"/>
        <v>4330.8599999999997</v>
      </c>
      <c r="IUQ56" s="115">
        <f t="shared" si="1118"/>
        <v>4330.8599999999997</v>
      </c>
      <c r="IUR56" s="115">
        <f t="shared" si="1118"/>
        <v>4330.8599999999997</v>
      </c>
      <c r="IUS56" s="115">
        <f t="shared" si="1118"/>
        <v>4330.8599999999997</v>
      </c>
      <c r="IUT56" s="95">
        <f t="shared" si="1119"/>
        <v>51970.32</v>
      </c>
      <c r="IUU56" s="106" t="s">
        <v>845</v>
      </c>
      <c r="IUV56" s="105">
        <v>51970.319999999992</v>
      </c>
      <c r="IUW56" s="90">
        <f t="shared" si="1120"/>
        <v>4330.8599999999997</v>
      </c>
      <c r="IUX56" s="115">
        <f t="shared" ref="IUX56" si="3291">IUW56</f>
        <v>4330.8599999999997</v>
      </c>
      <c r="IUY56" s="115">
        <f t="shared" si="1121"/>
        <v>4330.8599999999997</v>
      </c>
      <c r="IUZ56" s="115">
        <f t="shared" si="1121"/>
        <v>4330.8599999999997</v>
      </c>
      <c r="IVA56" s="115">
        <f t="shared" si="1121"/>
        <v>4330.8599999999997</v>
      </c>
      <c r="IVB56" s="115">
        <f t="shared" si="1121"/>
        <v>4330.8599999999997</v>
      </c>
      <c r="IVC56" s="115">
        <f t="shared" si="1121"/>
        <v>4330.8599999999997</v>
      </c>
      <c r="IVD56" s="115">
        <f t="shared" si="1121"/>
        <v>4330.8599999999997</v>
      </c>
      <c r="IVE56" s="115">
        <f t="shared" si="1121"/>
        <v>4330.8599999999997</v>
      </c>
      <c r="IVF56" s="115">
        <f t="shared" si="1121"/>
        <v>4330.8599999999997</v>
      </c>
      <c r="IVG56" s="115">
        <f t="shared" si="1121"/>
        <v>4330.8599999999997</v>
      </c>
      <c r="IVH56" s="115">
        <f t="shared" si="1121"/>
        <v>4330.8599999999997</v>
      </c>
      <c r="IVI56" s="115">
        <f t="shared" si="1121"/>
        <v>4330.8599999999997</v>
      </c>
      <c r="IVJ56" s="95">
        <f t="shared" si="1122"/>
        <v>51970.32</v>
      </c>
      <c r="IVK56" s="106" t="s">
        <v>845</v>
      </c>
      <c r="IVL56" s="105">
        <v>51970.319999999992</v>
      </c>
      <c r="IVM56" s="90">
        <f t="shared" si="1123"/>
        <v>4330.8599999999997</v>
      </c>
      <c r="IVN56" s="115">
        <f t="shared" ref="IVN56" si="3292">IVM56</f>
        <v>4330.8599999999997</v>
      </c>
      <c r="IVO56" s="115">
        <f t="shared" si="1124"/>
        <v>4330.8599999999997</v>
      </c>
      <c r="IVP56" s="115">
        <f t="shared" si="1124"/>
        <v>4330.8599999999997</v>
      </c>
      <c r="IVQ56" s="115">
        <f t="shared" si="1124"/>
        <v>4330.8599999999997</v>
      </c>
      <c r="IVR56" s="115">
        <f t="shared" si="1124"/>
        <v>4330.8599999999997</v>
      </c>
      <c r="IVS56" s="115">
        <f t="shared" si="1124"/>
        <v>4330.8599999999997</v>
      </c>
      <c r="IVT56" s="115">
        <f t="shared" si="1124"/>
        <v>4330.8599999999997</v>
      </c>
      <c r="IVU56" s="115">
        <f t="shared" si="1124"/>
        <v>4330.8599999999997</v>
      </c>
      <c r="IVV56" s="115">
        <f t="shared" si="1124"/>
        <v>4330.8599999999997</v>
      </c>
      <c r="IVW56" s="115">
        <f t="shared" si="1124"/>
        <v>4330.8599999999997</v>
      </c>
      <c r="IVX56" s="115">
        <f t="shared" si="1124"/>
        <v>4330.8599999999997</v>
      </c>
      <c r="IVY56" s="115">
        <f t="shared" si="1124"/>
        <v>4330.8599999999997</v>
      </c>
      <c r="IVZ56" s="95">
        <f t="shared" si="1125"/>
        <v>51970.32</v>
      </c>
      <c r="IWA56" s="106" t="s">
        <v>845</v>
      </c>
      <c r="IWB56" s="105">
        <v>51970.319999999992</v>
      </c>
      <c r="IWC56" s="90">
        <f t="shared" si="1126"/>
        <v>4330.8599999999997</v>
      </c>
      <c r="IWD56" s="115">
        <f t="shared" ref="IWD56" si="3293">IWC56</f>
        <v>4330.8599999999997</v>
      </c>
      <c r="IWE56" s="115">
        <f t="shared" si="1127"/>
        <v>4330.8599999999997</v>
      </c>
      <c r="IWF56" s="115">
        <f t="shared" si="1127"/>
        <v>4330.8599999999997</v>
      </c>
      <c r="IWG56" s="115">
        <f t="shared" si="1127"/>
        <v>4330.8599999999997</v>
      </c>
      <c r="IWH56" s="115">
        <f t="shared" si="1127"/>
        <v>4330.8599999999997</v>
      </c>
      <c r="IWI56" s="115">
        <f t="shared" si="1127"/>
        <v>4330.8599999999997</v>
      </c>
      <c r="IWJ56" s="115">
        <f t="shared" si="1127"/>
        <v>4330.8599999999997</v>
      </c>
      <c r="IWK56" s="115">
        <f t="shared" si="1127"/>
        <v>4330.8599999999997</v>
      </c>
      <c r="IWL56" s="115">
        <f t="shared" si="1127"/>
        <v>4330.8599999999997</v>
      </c>
      <c r="IWM56" s="115">
        <f t="shared" si="1127"/>
        <v>4330.8599999999997</v>
      </c>
      <c r="IWN56" s="115">
        <f t="shared" si="1127"/>
        <v>4330.8599999999997</v>
      </c>
      <c r="IWO56" s="115">
        <f t="shared" si="1127"/>
        <v>4330.8599999999997</v>
      </c>
      <c r="IWP56" s="95">
        <f t="shared" si="1128"/>
        <v>51970.32</v>
      </c>
      <c r="IWQ56" s="106" t="s">
        <v>845</v>
      </c>
      <c r="IWR56" s="105">
        <v>51970.319999999992</v>
      </c>
      <c r="IWS56" s="90">
        <f t="shared" si="1129"/>
        <v>4330.8599999999997</v>
      </c>
      <c r="IWT56" s="115">
        <f t="shared" ref="IWT56" si="3294">IWS56</f>
        <v>4330.8599999999997</v>
      </c>
      <c r="IWU56" s="115">
        <f t="shared" si="1130"/>
        <v>4330.8599999999997</v>
      </c>
      <c r="IWV56" s="115">
        <f t="shared" si="1130"/>
        <v>4330.8599999999997</v>
      </c>
      <c r="IWW56" s="115">
        <f t="shared" si="1130"/>
        <v>4330.8599999999997</v>
      </c>
      <c r="IWX56" s="115">
        <f t="shared" si="1130"/>
        <v>4330.8599999999997</v>
      </c>
      <c r="IWY56" s="115">
        <f t="shared" si="1130"/>
        <v>4330.8599999999997</v>
      </c>
      <c r="IWZ56" s="115">
        <f t="shared" si="1130"/>
        <v>4330.8599999999997</v>
      </c>
      <c r="IXA56" s="115">
        <f t="shared" si="1130"/>
        <v>4330.8599999999997</v>
      </c>
      <c r="IXB56" s="115">
        <f t="shared" si="1130"/>
        <v>4330.8599999999997</v>
      </c>
      <c r="IXC56" s="115">
        <f t="shared" si="1130"/>
        <v>4330.8599999999997</v>
      </c>
      <c r="IXD56" s="115">
        <f t="shared" si="1130"/>
        <v>4330.8599999999997</v>
      </c>
      <c r="IXE56" s="115">
        <f t="shared" si="1130"/>
        <v>4330.8599999999997</v>
      </c>
      <c r="IXF56" s="95">
        <f t="shared" si="1131"/>
        <v>51970.32</v>
      </c>
      <c r="IXG56" s="106" t="s">
        <v>845</v>
      </c>
      <c r="IXH56" s="105">
        <v>51970.319999999992</v>
      </c>
      <c r="IXI56" s="90">
        <f t="shared" si="1132"/>
        <v>4330.8599999999997</v>
      </c>
      <c r="IXJ56" s="115">
        <f t="shared" ref="IXJ56" si="3295">IXI56</f>
        <v>4330.8599999999997</v>
      </c>
      <c r="IXK56" s="115">
        <f t="shared" si="1133"/>
        <v>4330.8599999999997</v>
      </c>
      <c r="IXL56" s="115">
        <f t="shared" si="1133"/>
        <v>4330.8599999999997</v>
      </c>
      <c r="IXM56" s="115">
        <f t="shared" si="1133"/>
        <v>4330.8599999999997</v>
      </c>
      <c r="IXN56" s="115">
        <f t="shared" si="1133"/>
        <v>4330.8599999999997</v>
      </c>
      <c r="IXO56" s="115">
        <f t="shared" si="1133"/>
        <v>4330.8599999999997</v>
      </c>
      <c r="IXP56" s="115">
        <f t="shared" si="1133"/>
        <v>4330.8599999999997</v>
      </c>
      <c r="IXQ56" s="115">
        <f t="shared" si="1133"/>
        <v>4330.8599999999997</v>
      </c>
      <c r="IXR56" s="115">
        <f t="shared" si="1133"/>
        <v>4330.8599999999997</v>
      </c>
      <c r="IXS56" s="115">
        <f t="shared" si="1133"/>
        <v>4330.8599999999997</v>
      </c>
      <c r="IXT56" s="115">
        <f t="shared" si="1133"/>
        <v>4330.8599999999997</v>
      </c>
      <c r="IXU56" s="115">
        <f t="shared" si="1133"/>
        <v>4330.8599999999997</v>
      </c>
      <c r="IXV56" s="95">
        <f t="shared" si="1134"/>
        <v>51970.32</v>
      </c>
      <c r="IXW56" s="106" t="s">
        <v>845</v>
      </c>
      <c r="IXX56" s="105">
        <v>51970.319999999992</v>
      </c>
      <c r="IXY56" s="90">
        <f t="shared" si="1135"/>
        <v>4330.8599999999997</v>
      </c>
      <c r="IXZ56" s="115">
        <f t="shared" ref="IXZ56" si="3296">IXY56</f>
        <v>4330.8599999999997</v>
      </c>
      <c r="IYA56" s="115">
        <f t="shared" si="1136"/>
        <v>4330.8599999999997</v>
      </c>
      <c r="IYB56" s="115">
        <f t="shared" si="1136"/>
        <v>4330.8599999999997</v>
      </c>
      <c r="IYC56" s="115">
        <f t="shared" si="1136"/>
        <v>4330.8599999999997</v>
      </c>
      <c r="IYD56" s="115">
        <f t="shared" si="1136"/>
        <v>4330.8599999999997</v>
      </c>
      <c r="IYE56" s="115">
        <f t="shared" si="1136"/>
        <v>4330.8599999999997</v>
      </c>
      <c r="IYF56" s="115">
        <f t="shared" si="1136"/>
        <v>4330.8599999999997</v>
      </c>
      <c r="IYG56" s="115">
        <f t="shared" si="1136"/>
        <v>4330.8599999999997</v>
      </c>
      <c r="IYH56" s="115">
        <f t="shared" si="1136"/>
        <v>4330.8599999999997</v>
      </c>
      <c r="IYI56" s="115">
        <f t="shared" si="1136"/>
        <v>4330.8599999999997</v>
      </c>
      <c r="IYJ56" s="115">
        <f t="shared" si="1136"/>
        <v>4330.8599999999997</v>
      </c>
      <c r="IYK56" s="115">
        <f t="shared" si="1136"/>
        <v>4330.8599999999997</v>
      </c>
      <c r="IYL56" s="95">
        <f t="shared" si="1137"/>
        <v>51970.32</v>
      </c>
      <c r="IYM56" s="106" t="s">
        <v>845</v>
      </c>
      <c r="IYN56" s="105">
        <v>51970.319999999992</v>
      </c>
      <c r="IYO56" s="90">
        <f t="shared" si="1138"/>
        <v>4330.8599999999997</v>
      </c>
      <c r="IYP56" s="115">
        <f t="shared" ref="IYP56" si="3297">IYO56</f>
        <v>4330.8599999999997</v>
      </c>
      <c r="IYQ56" s="115">
        <f t="shared" si="1139"/>
        <v>4330.8599999999997</v>
      </c>
      <c r="IYR56" s="115">
        <f t="shared" si="1139"/>
        <v>4330.8599999999997</v>
      </c>
      <c r="IYS56" s="115">
        <f t="shared" si="1139"/>
        <v>4330.8599999999997</v>
      </c>
      <c r="IYT56" s="115">
        <f t="shared" si="1139"/>
        <v>4330.8599999999997</v>
      </c>
      <c r="IYU56" s="115">
        <f t="shared" si="1139"/>
        <v>4330.8599999999997</v>
      </c>
      <c r="IYV56" s="115">
        <f t="shared" si="1139"/>
        <v>4330.8599999999997</v>
      </c>
      <c r="IYW56" s="115">
        <f t="shared" si="1139"/>
        <v>4330.8599999999997</v>
      </c>
      <c r="IYX56" s="115">
        <f t="shared" si="1139"/>
        <v>4330.8599999999997</v>
      </c>
      <c r="IYY56" s="115">
        <f t="shared" si="1139"/>
        <v>4330.8599999999997</v>
      </c>
      <c r="IYZ56" s="115">
        <f t="shared" si="1139"/>
        <v>4330.8599999999997</v>
      </c>
      <c r="IZA56" s="115">
        <f t="shared" si="1139"/>
        <v>4330.8599999999997</v>
      </c>
      <c r="IZB56" s="95">
        <f t="shared" si="1140"/>
        <v>51970.32</v>
      </c>
      <c r="IZC56" s="106" t="s">
        <v>845</v>
      </c>
      <c r="IZD56" s="105">
        <v>51970.319999999992</v>
      </c>
      <c r="IZE56" s="90">
        <f t="shared" si="1141"/>
        <v>4330.8599999999997</v>
      </c>
      <c r="IZF56" s="115">
        <f t="shared" ref="IZF56" si="3298">IZE56</f>
        <v>4330.8599999999997</v>
      </c>
      <c r="IZG56" s="115">
        <f t="shared" si="1142"/>
        <v>4330.8599999999997</v>
      </c>
      <c r="IZH56" s="115">
        <f t="shared" si="1142"/>
        <v>4330.8599999999997</v>
      </c>
      <c r="IZI56" s="115">
        <f t="shared" si="1142"/>
        <v>4330.8599999999997</v>
      </c>
      <c r="IZJ56" s="115">
        <f t="shared" si="1142"/>
        <v>4330.8599999999997</v>
      </c>
      <c r="IZK56" s="115">
        <f t="shared" si="1142"/>
        <v>4330.8599999999997</v>
      </c>
      <c r="IZL56" s="115">
        <f t="shared" si="1142"/>
        <v>4330.8599999999997</v>
      </c>
      <c r="IZM56" s="115">
        <f t="shared" si="1142"/>
        <v>4330.8599999999997</v>
      </c>
      <c r="IZN56" s="115">
        <f t="shared" si="1142"/>
        <v>4330.8599999999997</v>
      </c>
      <c r="IZO56" s="115">
        <f t="shared" si="1142"/>
        <v>4330.8599999999997</v>
      </c>
      <c r="IZP56" s="115">
        <f t="shared" si="1142"/>
        <v>4330.8599999999997</v>
      </c>
      <c r="IZQ56" s="115">
        <f t="shared" si="1142"/>
        <v>4330.8599999999997</v>
      </c>
      <c r="IZR56" s="95">
        <f t="shared" si="1143"/>
        <v>51970.32</v>
      </c>
      <c r="IZS56" s="106" t="s">
        <v>845</v>
      </c>
      <c r="IZT56" s="105">
        <v>51970.319999999992</v>
      </c>
      <c r="IZU56" s="90">
        <f t="shared" si="1144"/>
        <v>4330.8599999999997</v>
      </c>
      <c r="IZV56" s="115">
        <f t="shared" ref="IZV56" si="3299">IZU56</f>
        <v>4330.8599999999997</v>
      </c>
      <c r="IZW56" s="115">
        <f t="shared" si="1145"/>
        <v>4330.8599999999997</v>
      </c>
      <c r="IZX56" s="115">
        <f t="shared" si="1145"/>
        <v>4330.8599999999997</v>
      </c>
      <c r="IZY56" s="115">
        <f t="shared" si="1145"/>
        <v>4330.8599999999997</v>
      </c>
      <c r="IZZ56" s="115">
        <f t="shared" si="1145"/>
        <v>4330.8599999999997</v>
      </c>
      <c r="JAA56" s="115">
        <f t="shared" si="1145"/>
        <v>4330.8599999999997</v>
      </c>
      <c r="JAB56" s="115">
        <f t="shared" si="1145"/>
        <v>4330.8599999999997</v>
      </c>
      <c r="JAC56" s="115">
        <f t="shared" si="1145"/>
        <v>4330.8599999999997</v>
      </c>
      <c r="JAD56" s="115">
        <f t="shared" si="1145"/>
        <v>4330.8599999999997</v>
      </c>
      <c r="JAE56" s="115">
        <f t="shared" si="1145"/>
        <v>4330.8599999999997</v>
      </c>
      <c r="JAF56" s="115">
        <f t="shared" si="1145"/>
        <v>4330.8599999999997</v>
      </c>
      <c r="JAG56" s="115">
        <f t="shared" si="1145"/>
        <v>4330.8599999999997</v>
      </c>
      <c r="JAH56" s="95">
        <f t="shared" si="1146"/>
        <v>51970.32</v>
      </c>
      <c r="JAI56" s="106" t="s">
        <v>845</v>
      </c>
      <c r="JAJ56" s="105">
        <v>51970.319999999992</v>
      </c>
      <c r="JAK56" s="90">
        <f t="shared" si="1147"/>
        <v>4330.8599999999997</v>
      </c>
      <c r="JAL56" s="115">
        <f t="shared" ref="JAL56" si="3300">JAK56</f>
        <v>4330.8599999999997</v>
      </c>
      <c r="JAM56" s="115">
        <f t="shared" si="1148"/>
        <v>4330.8599999999997</v>
      </c>
      <c r="JAN56" s="115">
        <f t="shared" si="1148"/>
        <v>4330.8599999999997</v>
      </c>
      <c r="JAO56" s="115">
        <f t="shared" si="1148"/>
        <v>4330.8599999999997</v>
      </c>
      <c r="JAP56" s="115">
        <f t="shared" si="1148"/>
        <v>4330.8599999999997</v>
      </c>
      <c r="JAQ56" s="115">
        <f t="shared" si="1148"/>
        <v>4330.8599999999997</v>
      </c>
      <c r="JAR56" s="115">
        <f t="shared" si="1148"/>
        <v>4330.8599999999997</v>
      </c>
      <c r="JAS56" s="115">
        <f t="shared" si="1148"/>
        <v>4330.8599999999997</v>
      </c>
      <c r="JAT56" s="115">
        <f t="shared" si="1148"/>
        <v>4330.8599999999997</v>
      </c>
      <c r="JAU56" s="115">
        <f t="shared" si="1148"/>
        <v>4330.8599999999997</v>
      </c>
      <c r="JAV56" s="115">
        <f t="shared" si="1148"/>
        <v>4330.8599999999997</v>
      </c>
      <c r="JAW56" s="115">
        <f t="shared" si="1148"/>
        <v>4330.8599999999997</v>
      </c>
      <c r="JAX56" s="95">
        <f t="shared" si="1149"/>
        <v>51970.32</v>
      </c>
      <c r="JAY56" s="106" t="s">
        <v>845</v>
      </c>
      <c r="JAZ56" s="105">
        <v>51970.319999999992</v>
      </c>
      <c r="JBA56" s="90">
        <f t="shared" si="1150"/>
        <v>4330.8599999999997</v>
      </c>
      <c r="JBB56" s="115">
        <f t="shared" ref="JBB56" si="3301">JBA56</f>
        <v>4330.8599999999997</v>
      </c>
      <c r="JBC56" s="115">
        <f t="shared" si="1151"/>
        <v>4330.8599999999997</v>
      </c>
      <c r="JBD56" s="115">
        <f t="shared" si="1151"/>
        <v>4330.8599999999997</v>
      </c>
      <c r="JBE56" s="115">
        <f t="shared" si="1151"/>
        <v>4330.8599999999997</v>
      </c>
      <c r="JBF56" s="115">
        <f t="shared" si="1151"/>
        <v>4330.8599999999997</v>
      </c>
      <c r="JBG56" s="115">
        <f t="shared" si="1151"/>
        <v>4330.8599999999997</v>
      </c>
      <c r="JBH56" s="115">
        <f t="shared" si="1151"/>
        <v>4330.8599999999997</v>
      </c>
      <c r="JBI56" s="115">
        <f t="shared" si="1151"/>
        <v>4330.8599999999997</v>
      </c>
      <c r="JBJ56" s="115">
        <f t="shared" si="1151"/>
        <v>4330.8599999999997</v>
      </c>
      <c r="JBK56" s="115">
        <f t="shared" si="1151"/>
        <v>4330.8599999999997</v>
      </c>
      <c r="JBL56" s="115">
        <f t="shared" si="1151"/>
        <v>4330.8599999999997</v>
      </c>
      <c r="JBM56" s="115">
        <f t="shared" si="1151"/>
        <v>4330.8599999999997</v>
      </c>
      <c r="JBN56" s="95">
        <f t="shared" si="1152"/>
        <v>51970.32</v>
      </c>
      <c r="JBO56" s="106" t="s">
        <v>845</v>
      </c>
      <c r="JBP56" s="105">
        <v>51970.319999999992</v>
      </c>
      <c r="JBQ56" s="90">
        <f t="shared" si="1153"/>
        <v>4330.8599999999997</v>
      </c>
      <c r="JBR56" s="115">
        <f t="shared" ref="JBR56" si="3302">JBQ56</f>
        <v>4330.8599999999997</v>
      </c>
      <c r="JBS56" s="115">
        <f t="shared" si="1154"/>
        <v>4330.8599999999997</v>
      </c>
      <c r="JBT56" s="115">
        <f t="shared" si="1154"/>
        <v>4330.8599999999997</v>
      </c>
      <c r="JBU56" s="115">
        <f t="shared" si="1154"/>
        <v>4330.8599999999997</v>
      </c>
      <c r="JBV56" s="115">
        <f t="shared" si="1154"/>
        <v>4330.8599999999997</v>
      </c>
      <c r="JBW56" s="115">
        <f t="shared" si="1154"/>
        <v>4330.8599999999997</v>
      </c>
      <c r="JBX56" s="115">
        <f t="shared" si="1154"/>
        <v>4330.8599999999997</v>
      </c>
      <c r="JBY56" s="115">
        <f t="shared" si="1154"/>
        <v>4330.8599999999997</v>
      </c>
      <c r="JBZ56" s="115">
        <f t="shared" si="1154"/>
        <v>4330.8599999999997</v>
      </c>
      <c r="JCA56" s="115">
        <f t="shared" si="1154"/>
        <v>4330.8599999999997</v>
      </c>
      <c r="JCB56" s="115">
        <f t="shared" si="1154"/>
        <v>4330.8599999999997</v>
      </c>
      <c r="JCC56" s="115">
        <f t="shared" si="1154"/>
        <v>4330.8599999999997</v>
      </c>
      <c r="JCD56" s="95">
        <f t="shared" si="1155"/>
        <v>51970.32</v>
      </c>
      <c r="JCE56" s="106" t="s">
        <v>845</v>
      </c>
      <c r="JCF56" s="105">
        <v>51970.319999999992</v>
      </c>
      <c r="JCG56" s="90">
        <f t="shared" si="1156"/>
        <v>4330.8599999999997</v>
      </c>
      <c r="JCH56" s="115">
        <f t="shared" ref="JCH56" si="3303">JCG56</f>
        <v>4330.8599999999997</v>
      </c>
      <c r="JCI56" s="115">
        <f t="shared" si="1157"/>
        <v>4330.8599999999997</v>
      </c>
      <c r="JCJ56" s="115">
        <f t="shared" si="1157"/>
        <v>4330.8599999999997</v>
      </c>
      <c r="JCK56" s="115">
        <f t="shared" si="1157"/>
        <v>4330.8599999999997</v>
      </c>
      <c r="JCL56" s="115">
        <f t="shared" si="1157"/>
        <v>4330.8599999999997</v>
      </c>
      <c r="JCM56" s="115">
        <f t="shared" si="1157"/>
        <v>4330.8599999999997</v>
      </c>
      <c r="JCN56" s="115">
        <f t="shared" si="1157"/>
        <v>4330.8599999999997</v>
      </c>
      <c r="JCO56" s="115">
        <f t="shared" si="1157"/>
        <v>4330.8599999999997</v>
      </c>
      <c r="JCP56" s="115">
        <f t="shared" si="1157"/>
        <v>4330.8599999999997</v>
      </c>
      <c r="JCQ56" s="115">
        <f t="shared" si="1157"/>
        <v>4330.8599999999997</v>
      </c>
      <c r="JCR56" s="115">
        <f t="shared" si="1157"/>
        <v>4330.8599999999997</v>
      </c>
      <c r="JCS56" s="115">
        <f t="shared" si="1157"/>
        <v>4330.8599999999997</v>
      </c>
      <c r="JCT56" s="95">
        <f t="shared" si="1158"/>
        <v>51970.32</v>
      </c>
      <c r="JCU56" s="106" t="s">
        <v>845</v>
      </c>
      <c r="JCV56" s="105">
        <v>51970.319999999992</v>
      </c>
      <c r="JCW56" s="90">
        <f t="shared" si="1159"/>
        <v>4330.8599999999997</v>
      </c>
      <c r="JCX56" s="115">
        <f t="shared" ref="JCX56" si="3304">JCW56</f>
        <v>4330.8599999999997</v>
      </c>
      <c r="JCY56" s="115">
        <f t="shared" si="1160"/>
        <v>4330.8599999999997</v>
      </c>
      <c r="JCZ56" s="115">
        <f t="shared" si="1160"/>
        <v>4330.8599999999997</v>
      </c>
      <c r="JDA56" s="115">
        <f t="shared" si="1160"/>
        <v>4330.8599999999997</v>
      </c>
      <c r="JDB56" s="115">
        <f t="shared" si="1160"/>
        <v>4330.8599999999997</v>
      </c>
      <c r="JDC56" s="115">
        <f t="shared" si="1160"/>
        <v>4330.8599999999997</v>
      </c>
      <c r="JDD56" s="115">
        <f t="shared" si="1160"/>
        <v>4330.8599999999997</v>
      </c>
      <c r="JDE56" s="115">
        <f t="shared" si="1160"/>
        <v>4330.8599999999997</v>
      </c>
      <c r="JDF56" s="115">
        <f t="shared" si="1160"/>
        <v>4330.8599999999997</v>
      </c>
      <c r="JDG56" s="115">
        <f t="shared" si="1160"/>
        <v>4330.8599999999997</v>
      </c>
      <c r="JDH56" s="115">
        <f t="shared" si="1160"/>
        <v>4330.8599999999997</v>
      </c>
      <c r="JDI56" s="115">
        <f t="shared" si="1160"/>
        <v>4330.8599999999997</v>
      </c>
      <c r="JDJ56" s="95">
        <f t="shared" si="1161"/>
        <v>51970.32</v>
      </c>
      <c r="JDK56" s="106" t="s">
        <v>845</v>
      </c>
      <c r="JDL56" s="105">
        <v>51970.319999999992</v>
      </c>
      <c r="JDM56" s="90">
        <f t="shared" si="1162"/>
        <v>4330.8599999999997</v>
      </c>
      <c r="JDN56" s="115">
        <f t="shared" ref="JDN56" si="3305">JDM56</f>
        <v>4330.8599999999997</v>
      </c>
      <c r="JDO56" s="115">
        <f t="shared" si="1163"/>
        <v>4330.8599999999997</v>
      </c>
      <c r="JDP56" s="115">
        <f t="shared" si="1163"/>
        <v>4330.8599999999997</v>
      </c>
      <c r="JDQ56" s="115">
        <f t="shared" si="1163"/>
        <v>4330.8599999999997</v>
      </c>
      <c r="JDR56" s="115">
        <f t="shared" si="1163"/>
        <v>4330.8599999999997</v>
      </c>
      <c r="JDS56" s="115">
        <f t="shared" si="1163"/>
        <v>4330.8599999999997</v>
      </c>
      <c r="JDT56" s="115">
        <f t="shared" si="1163"/>
        <v>4330.8599999999997</v>
      </c>
      <c r="JDU56" s="115">
        <f t="shared" si="1163"/>
        <v>4330.8599999999997</v>
      </c>
      <c r="JDV56" s="115">
        <f t="shared" si="1163"/>
        <v>4330.8599999999997</v>
      </c>
      <c r="JDW56" s="115">
        <f t="shared" si="1163"/>
        <v>4330.8599999999997</v>
      </c>
      <c r="JDX56" s="115">
        <f t="shared" si="1163"/>
        <v>4330.8599999999997</v>
      </c>
      <c r="JDY56" s="115">
        <f t="shared" si="1163"/>
        <v>4330.8599999999997</v>
      </c>
      <c r="JDZ56" s="95">
        <f t="shared" si="1164"/>
        <v>51970.32</v>
      </c>
      <c r="JEA56" s="106" t="s">
        <v>845</v>
      </c>
      <c r="JEB56" s="105">
        <v>51970.319999999992</v>
      </c>
      <c r="JEC56" s="90">
        <f t="shared" si="1165"/>
        <v>4330.8599999999997</v>
      </c>
      <c r="JED56" s="115">
        <f t="shared" ref="JED56" si="3306">JEC56</f>
        <v>4330.8599999999997</v>
      </c>
      <c r="JEE56" s="115">
        <f t="shared" si="1166"/>
        <v>4330.8599999999997</v>
      </c>
      <c r="JEF56" s="115">
        <f t="shared" si="1166"/>
        <v>4330.8599999999997</v>
      </c>
      <c r="JEG56" s="115">
        <f t="shared" si="1166"/>
        <v>4330.8599999999997</v>
      </c>
      <c r="JEH56" s="115">
        <f t="shared" si="1166"/>
        <v>4330.8599999999997</v>
      </c>
      <c r="JEI56" s="115">
        <f t="shared" si="1166"/>
        <v>4330.8599999999997</v>
      </c>
      <c r="JEJ56" s="115">
        <f t="shared" si="1166"/>
        <v>4330.8599999999997</v>
      </c>
      <c r="JEK56" s="115">
        <f t="shared" si="1166"/>
        <v>4330.8599999999997</v>
      </c>
      <c r="JEL56" s="115">
        <f t="shared" si="1166"/>
        <v>4330.8599999999997</v>
      </c>
      <c r="JEM56" s="115">
        <f t="shared" si="1166"/>
        <v>4330.8599999999997</v>
      </c>
      <c r="JEN56" s="115">
        <f t="shared" si="1166"/>
        <v>4330.8599999999997</v>
      </c>
      <c r="JEO56" s="115">
        <f t="shared" si="1166"/>
        <v>4330.8599999999997</v>
      </c>
      <c r="JEP56" s="95">
        <f t="shared" si="1167"/>
        <v>51970.32</v>
      </c>
      <c r="JEQ56" s="106" t="s">
        <v>845</v>
      </c>
      <c r="JER56" s="105">
        <v>51970.319999999992</v>
      </c>
      <c r="JES56" s="90">
        <f t="shared" si="1168"/>
        <v>4330.8599999999997</v>
      </c>
      <c r="JET56" s="115">
        <f t="shared" ref="JET56" si="3307">JES56</f>
        <v>4330.8599999999997</v>
      </c>
      <c r="JEU56" s="115">
        <f t="shared" si="1169"/>
        <v>4330.8599999999997</v>
      </c>
      <c r="JEV56" s="115">
        <f t="shared" si="1169"/>
        <v>4330.8599999999997</v>
      </c>
      <c r="JEW56" s="115">
        <f t="shared" si="1169"/>
        <v>4330.8599999999997</v>
      </c>
      <c r="JEX56" s="115">
        <f t="shared" si="1169"/>
        <v>4330.8599999999997</v>
      </c>
      <c r="JEY56" s="115">
        <f t="shared" si="1169"/>
        <v>4330.8599999999997</v>
      </c>
      <c r="JEZ56" s="115">
        <f t="shared" si="1169"/>
        <v>4330.8599999999997</v>
      </c>
      <c r="JFA56" s="115">
        <f t="shared" si="1169"/>
        <v>4330.8599999999997</v>
      </c>
      <c r="JFB56" s="115">
        <f t="shared" si="1169"/>
        <v>4330.8599999999997</v>
      </c>
      <c r="JFC56" s="115">
        <f t="shared" si="1169"/>
        <v>4330.8599999999997</v>
      </c>
      <c r="JFD56" s="115">
        <f t="shared" si="1169"/>
        <v>4330.8599999999997</v>
      </c>
      <c r="JFE56" s="115">
        <f t="shared" si="1169"/>
        <v>4330.8599999999997</v>
      </c>
      <c r="JFF56" s="95">
        <f t="shared" si="1170"/>
        <v>51970.32</v>
      </c>
      <c r="JFG56" s="106" t="s">
        <v>845</v>
      </c>
      <c r="JFH56" s="105">
        <v>51970.319999999992</v>
      </c>
      <c r="JFI56" s="90">
        <f t="shared" si="1171"/>
        <v>4330.8599999999997</v>
      </c>
      <c r="JFJ56" s="115">
        <f t="shared" ref="JFJ56" si="3308">JFI56</f>
        <v>4330.8599999999997</v>
      </c>
      <c r="JFK56" s="115">
        <f t="shared" si="1172"/>
        <v>4330.8599999999997</v>
      </c>
      <c r="JFL56" s="115">
        <f t="shared" si="1172"/>
        <v>4330.8599999999997</v>
      </c>
      <c r="JFM56" s="115">
        <f t="shared" si="1172"/>
        <v>4330.8599999999997</v>
      </c>
      <c r="JFN56" s="115">
        <f t="shared" si="1172"/>
        <v>4330.8599999999997</v>
      </c>
      <c r="JFO56" s="115">
        <f t="shared" si="1172"/>
        <v>4330.8599999999997</v>
      </c>
      <c r="JFP56" s="115">
        <f t="shared" si="1172"/>
        <v>4330.8599999999997</v>
      </c>
      <c r="JFQ56" s="115">
        <f t="shared" si="1172"/>
        <v>4330.8599999999997</v>
      </c>
      <c r="JFR56" s="115">
        <f t="shared" si="1172"/>
        <v>4330.8599999999997</v>
      </c>
      <c r="JFS56" s="115">
        <f t="shared" si="1172"/>
        <v>4330.8599999999997</v>
      </c>
      <c r="JFT56" s="115">
        <f t="shared" si="1172"/>
        <v>4330.8599999999997</v>
      </c>
      <c r="JFU56" s="115">
        <f t="shared" si="1172"/>
        <v>4330.8599999999997</v>
      </c>
      <c r="JFV56" s="95">
        <f t="shared" si="1173"/>
        <v>51970.32</v>
      </c>
      <c r="JFW56" s="106" t="s">
        <v>845</v>
      </c>
      <c r="JFX56" s="105">
        <v>51970.319999999992</v>
      </c>
      <c r="JFY56" s="90">
        <f t="shared" si="1174"/>
        <v>4330.8599999999997</v>
      </c>
      <c r="JFZ56" s="115">
        <f t="shared" ref="JFZ56" si="3309">JFY56</f>
        <v>4330.8599999999997</v>
      </c>
      <c r="JGA56" s="115">
        <f t="shared" si="1175"/>
        <v>4330.8599999999997</v>
      </c>
      <c r="JGB56" s="115">
        <f t="shared" si="1175"/>
        <v>4330.8599999999997</v>
      </c>
      <c r="JGC56" s="115">
        <f t="shared" si="1175"/>
        <v>4330.8599999999997</v>
      </c>
      <c r="JGD56" s="115">
        <f t="shared" si="1175"/>
        <v>4330.8599999999997</v>
      </c>
      <c r="JGE56" s="115">
        <f t="shared" si="1175"/>
        <v>4330.8599999999997</v>
      </c>
      <c r="JGF56" s="115">
        <f t="shared" si="1175"/>
        <v>4330.8599999999997</v>
      </c>
      <c r="JGG56" s="115">
        <f t="shared" si="1175"/>
        <v>4330.8599999999997</v>
      </c>
      <c r="JGH56" s="115">
        <f t="shared" si="1175"/>
        <v>4330.8599999999997</v>
      </c>
      <c r="JGI56" s="115">
        <f t="shared" si="1175"/>
        <v>4330.8599999999997</v>
      </c>
      <c r="JGJ56" s="115">
        <f t="shared" si="1175"/>
        <v>4330.8599999999997</v>
      </c>
      <c r="JGK56" s="115">
        <f t="shared" si="1175"/>
        <v>4330.8599999999997</v>
      </c>
      <c r="JGL56" s="95">
        <f t="shared" si="1176"/>
        <v>51970.32</v>
      </c>
      <c r="JGM56" s="106" t="s">
        <v>845</v>
      </c>
      <c r="JGN56" s="105">
        <v>51970.319999999992</v>
      </c>
      <c r="JGO56" s="90">
        <f t="shared" si="1177"/>
        <v>4330.8599999999997</v>
      </c>
      <c r="JGP56" s="115">
        <f t="shared" ref="JGP56" si="3310">JGO56</f>
        <v>4330.8599999999997</v>
      </c>
      <c r="JGQ56" s="115">
        <f t="shared" si="1178"/>
        <v>4330.8599999999997</v>
      </c>
      <c r="JGR56" s="115">
        <f t="shared" si="1178"/>
        <v>4330.8599999999997</v>
      </c>
      <c r="JGS56" s="115">
        <f t="shared" si="1178"/>
        <v>4330.8599999999997</v>
      </c>
      <c r="JGT56" s="115">
        <f t="shared" si="1178"/>
        <v>4330.8599999999997</v>
      </c>
      <c r="JGU56" s="115">
        <f t="shared" si="1178"/>
        <v>4330.8599999999997</v>
      </c>
      <c r="JGV56" s="115">
        <f t="shared" si="1178"/>
        <v>4330.8599999999997</v>
      </c>
      <c r="JGW56" s="115">
        <f t="shared" si="1178"/>
        <v>4330.8599999999997</v>
      </c>
      <c r="JGX56" s="115">
        <f t="shared" si="1178"/>
        <v>4330.8599999999997</v>
      </c>
      <c r="JGY56" s="115">
        <f t="shared" si="1178"/>
        <v>4330.8599999999997</v>
      </c>
      <c r="JGZ56" s="115">
        <f t="shared" si="1178"/>
        <v>4330.8599999999997</v>
      </c>
      <c r="JHA56" s="115">
        <f t="shared" si="1178"/>
        <v>4330.8599999999997</v>
      </c>
      <c r="JHB56" s="95">
        <f t="shared" si="1179"/>
        <v>51970.32</v>
      </c>
      <c r="JHC56" s="106" t="s">
        <v>845</v>
      </c>
      <c r="JHD56" s="105">
        <v>51970.319999999992</v>
      </c>
      <c r="JHE56" s="90">
        <f t="shared" si="1180"/>
        <v>4330.8599999999997</v>
      </c>
      <c r="JHF56" s="115">
        <f t="shared" ref="JHF56" si="3311">JHE56</f>
        <v>4330.8599999999997</v>
      </c>
      <c r="JHG56" s="115">
        <f t="shared" si="1181"/>
        <v>4330.8599999999997</v>
      </c>
      <c r="JHH56" s="115">
        <f t="shared" si="1181"/>
        <v>4330.8599999999997</v>
      </c>
      <c r="JHI56" s="115">
        <f t="shared" si="1181"/>
        <v>4330.8599999999997</v>
      </c>
      <c r="JHJ56" s="115">
        <f t="shared" si="1181"/>
        <v>4330.8599999999997</v>
      </c>
      <c r="JHK56" s="115">
        <f t="shared" si="1181"/>
        <v>4330.8599999999997</v>
      </c>
      <c r="JHL56" s="115">
        <f t="shared" si="1181"/>
        <v>4330.8599999999997</v>
      </c>
      <c r="JHM56" s="115">
        <f t="shared" si="1181"/>
        <v>4330.8599999999997</v>
      </c>
      <c r="JHN56" s="115">
        <f t="shared" si="1181"/>
        <v>4330.8599999999997</v>
      </c>
      <c r="JHO56" s="115">
        <f t="shared" si="1181"/>
        <v>4330.8599999999997</v>
      </c>
      <c r="JHP56" s="115">
        <f t="shared" si="1181"/>
        <v>4330.8599999999997</v>
      </c>
      <c r="JHQ56" s="115">
        <f t="shared" si="1181"/>
        <v>4330.8599999999997</v>
      </c>
      <c r="JHR56" s="95">
        <f t="shared" si="1182"/>
        <v>51970.32</v>
      </c>
      <c r="JHS56" s="106" t="s">
        <v>845</v>
      </c>
      <c r="JHT56" s="105">
        <v>51970.319999999992</v>
      </c>
      <c r="JHU56" s="90">
        <f t="shared" si="1183"/>
        <v>4330.8599999999997</v>
      </c>
      <c r="JHV56" s="115">
        <f t="shared" ref="JHV56" si="3312">JHU56</f>
        <v>4330.8599999999997</v>
      </c>
      <c r="JHW56" s="115">
        <f t="shared" si="1184"/>
        <v>4330.8599999999997</v>
      </c>
      <c r="JHX56" s="115">
        <f t="shared" si="1184"/>
        <v>4330.8599999999997</v>
      </c>
      <c r="JHY56" s="115">
        <f t="shared" si="1184"/>
        <v>4330.8599999999997</v>
      </c>
      <c r="JHZ56" s="115">
        <f t="shared" si="1184"/>
        <v>4330.8599999999997</v>
      </c>
      <c r="JIA56" s="115">
        <f t="shared" si="1184"/>
        <v>4330.8599999999997</v>
      </c>
      <c r="JIB56" s="115">
        <f t="shared" si="1184"/>
        <v>4330.8599999999997</v>
      </c>
      <c r="JIC56" s="115">
        <f t="shared" si="1184"/>
        <v>4330.8599999999997</v>
      </c>
      <c r="JID56" s="115">
        <f t="shared" si="1184"/>
        <v>4330.8599999999997</v>
      </c>
      <c r="JIE56" s="115">
        <f t="shared" si="1184"/>
        <v>4330.8599999999997</v>
      </c>
      <c r="JIF56" s="115">
        <f t="shared" si="1184"/>
        <v>4330.8599999999997</v>
      </c>
      <c r="JIG56" s="115">
        <f t="shared" si="1184"/>
        <v>4330.8599999999997</v>
      </c>
      <c r="JIH56" s="95">
        <f t="shared" si="1185"/>
        <v>51970.32</v>
      </c>
      <c r="JII56" s="106" t="s">
        <v>845</v>
      </c>
      <c r="JIJ56" s="105">
        <v>51970.319999999992</v>
      </c>
      <c r="JIK56" s="90">
        <f t="shared" si="1186"/>
        <v>4330.8599999999997</v>
      </c>
      <c r="JIL56" s="115">
        <f t="shared" ref="JIL56" si="3313">JIK56</f>
        <v>4330.8599999999997</v>
      </c>
      <c r="JIM56" s="115">
        <f t="shared" si="1187"/>
        <v>4330.8599999999997</v>
      </c>
      <c r="JIN56" s="115">
        <f t="shared" si="1187"/>
        <v>4330.8599999999997</v>
      </c>
      <c r="JIO56" s="115">
        <f t="shared" si="1187"/>
        <v>4330.8599999999997</v>
      </c>
      <c r="JIP56" s="115">
        <f t="shared" si="1187"/>
        <v>4330.8599999999997</v>
      </c>
      <c r="JIQ56" s="115">
        <f t="shared" si="1187"/>
        <v>4330.8599999999997</v>
      </c>
      <c r="JIR56" s="115">
        <f t="shared" si="1187"/>
        <v>4330.8599999999997</v>
      </c>
      <c r="JIS56" s="115">
        <f t="shared" si="1187"/>
        <v>4330.8599999999997</v>
      </c>
      <c r="JIT56" s="115">
        <f t="shared" si="1187"/>
        <v>4330.8599999999997</v>
      </c>
      <c r="JIU56" s="115">
        <f t="shared" si="1187"/>
        <v>4330.8599999999997</v>
      </c>
      <c r="JIV56" s="115">
        <f t="shared" si="1187"/>
        <v>4330.8599999999997</v>
      </c>
      <c r="JIW56" s="115">
        <f t="shared" si="1187"/>
        <v>4330.8599999999997</v>
      </c>
      <c r="JIX56" s="95">
        <f t="shared" si="1188"/>
        <v>51970.32</v>
      </c>
      <c r="JIY56" s="106" t="s">
        <v>845</v>
      </c>
      <c r="JIZ56" s="105">
        <v>51970.319999999992</v>
      </c>
      <c r="JJA56" s="90">
        <f t="shared" si="1189"/>
        <v>4330.8599999999997</v>
      </c>
      <c r="JJB56" s="115">
        <f t="shared" ref="JJB56" si="3314">JJA56</f>
        <v>4330.8599999999997</v>
      </c>
      <c r="JJC56" s="115">
        <f t="shared" si="1190"/>
        <v>4330.8599999999997</v>
      </c>
      <c r="JJD56" s="115">
        <f t="shared" si="1190"/>
        <v>4330.8599999999997</v>
      </c>
      <c r="JJE56" s="115">
        <f t="shared" si="1190"/>
        <v>4330.8599999999997</v>
      </c>
      <c r="JJF56" s="115">
        <f t="shared" si="1190"/>
        <v>4330.8599999999997</v>
      </c>
      <c r="JJG56" s="115">
        <f t="shared" si="1190"/>
        <v>4330.8599999999997</v>
      </c>
      <c r="JJH56" s="115">
        <f t="shared" si="1190"/>
        <v>4330.8599999999997</v>
      </c>
      <c r="JJI56" s="115">
        <f t="shared" si="1190"/>
        <v>4330.8599999999997</v>
      </c>
      <c r="JJJ56" s="115">
        <f t="shared" si="1190"/>
        <v>4330.8599999999997</v>
      </c>
      <c r="JJK56" s="115">
        <f t="shared" si="1190"/>
        <v>4330.8599999999997</v>
      </c>
      <c r="JJL56" s="115">
        <f t="shared" si="1190"/>
        <v>4330.8599999999997</v>
      </c>
      <c r="JJM56" s="115">
        <f t="shared" si="1190"/>
        <v>4330.8599999999997</v>
      </c>
      <c r="JJN56" s="95">
        <f t="shared" si="1191"/>
        <v>51970.32</v>
      </c>
      <c r="JJO56" s="106" t="s">
        <v>845</v>
      </c>
      <c r="JJP56" s="105">
        <v>51970.319999999992</v>
      </c>
      <c r="JJQ56" s="90">
        <f t="shared" si="1192"/>
        <v>4330.8599999999997</v>
      </c>
      <c r="JJR56" s="115">
        <f t="shared" ref="JJR56" si="3315">JJQ56</f>
        <v>4330.8599999999997</v>
      </c>
      <c r="JJS56" s="115">
        <f t="shared" si="1193"/>
        <v>4330.8599999999997</v>
      </c>
      <c r="JJT56" s="115">
        <f t="shared" si="1193"/>
        <v>4330.8599999999997</v>
      </c>
      <c r="JJU56" s="115">
        <f t="shared" si="1193"/>
        <v>4330.8599999999997</v>
      </c>
      <c r="JJV56" s="115">
        <f t="shared" si="1193"/>
        <v>4330.8599999999997</v>
      </c>
      <c r="JJW56" s="115">
        <f t="shared" si="1193"/>
        <v>4330.8599999999997</v>
      </c>
      <c r="JJX56" s="115">
        <f t="shared" si="1193"/>
        <v>4330.8599999999997</v>
      </c>
      <c r="JJY56" s="115">
        <f t="shared" si="1193"/>
        <v>4330.8599999999997</v>
      </c>
      <c r="JJZ56" s="115">
        <f t="shared" si="1193"/>
        <v>4330.8599999999997</v>
      </c>
      <c r="JKA56" s="115">
        <f t="shared" si="1193"/>
        <v>4330.8599999999997</v>
      </c>
      <c r="JKB56" s="115">
        <f t="shared" si="1193"/>
        <v>4330.8599999999997</v>
      </c>
      <c r="JKC56" s="115">
        <f t="shared" si="1193"/>
        <v>4330.8599999999997</v>
      </c>
      <c r="JKD56" s="95">
        <f t="shared" si="1194"/>
        <v>51970.32</v>
      </c>
      <c r="JKE56" s="106" t="s">
        <v>845</v>
      </c>
      <c r="JKF56" s="105">
        <v>51970.319999999992</v>
      </c>
      <c r="JKG56" s="90">
        <f t="shared" si="1195"/>
        <v>4330.8599999999997</v>
      </c>
      <c r="JKH56" s="115">
        <f t="shared" ref="JKH56" si="3316">JKG56</f>
        <v>4330.8599999999997</v>
      </c>
      <c r="JKI56" s="115">
        <f t="shared" si="1196"/>
        <v>4330.8599999999997</v>
      </c>
      <c r="JKJ56" s="115">
        <f t="shared" si="1196"/>
        <v>4330.8599999999997</v>
      </c>
      <c r="JKK56" s="115">
        <f t="shared" si="1196"/>
        <v>4330.8599999999997</v>
      </c>
      <c r="JKL56" s="115">
        <f t="shared" si="1196"/>
        <v>4330.8599999999997</v>
      </c>
      <c r="JKM56" s="115">
        <f t="shared" si="1196"/>
        <v>4330.8599999999997</v>
      </c>
      <c r="JKN56" s="115">
        <f t="shared" si="1196"/>
        <v>4330.8599999999997</v>
      </c>
      <c r="JKO56" s="115">
        <f t="shared" si="1196"/>
        <v>4330.8599999999997</v>
      </c>
      <c r="JKP56" s="115">
        <f t="shared" si="1196"/>
        <v>4330.8599999999997</v>
      </c>
      <c r="JKQ56" s="115">
        <f t="shared" si="1196"/>
        <v>4330.8599999999997</v>
      </c>
      <c r="JKR56" s="115">
        <f t="shared" si="1196"/>
        <v>4330.8599999999997</v>
      </c>
      <c r="JKS56" s="115">
        <f t="shared" si="1196"/>
        <v>4330.8599999999997</v>
      </c>
      <c r="JKT56" s="95">
        <f t="shared" si="1197"/>
        <v>51970.32</v>
      </c>
      <c r="JKU56" s="106" t="s">
        <v>845</v>
      </c>
      <c r="JKV56" s="105">
        <v>51970.319999999992</v>
      </c>
      <c r="JKW56" s="90">
        <f t="shared" si="1198"/>
        <v>4330.8599999999997</v>
      </c>
      <c r="JKX56" s="115">
        <f t="shared" ref="JKX56" si="3317">JKW56</f>
        <v>4330.8599999999997</v>
      </c>
      <c r="JKY56" s="115">
        <f t="shared" si="1199"/>
        <v>4330.8599999999997</v>
      </c>
      <c r="JKZ56" s="115">
        <f t="shared" si="1199"/>
        <v>4330.8599999999997</v>
      </c>
      <c r="JLA56" s="115">
        <f t="shared" si="1199"/>
        <v>4330.8599999999997</v>
      </c>
      <c r="JLB56" s="115">
        <f t="shared" si="1199"/>
        <v>4330.8599999999997</v>
      </c>
      <c r="JLC56" s="115">
        <f t="shared" si="1199"/>
        <v>4330.8599999999997</v>
      </c>
      <c r="JLD56" s="115">
        <f t="shared" si="1199"/>
        <v>4330.8599999999997</v>
      </c>
      <c r="JLE56" s="115">
        <f t="shared" si="1199"/>
        <v>4330.8599999999997</v>
      </c>
      <c r="JLF56" s="115">
        <f t="shared" si="1199"/>
        <v>4330.8599999999997</v>
      </c>
      <c r="JLG56" s="115">
        <f t="shared" si="1199"/>
        <v>4330.8599999999997</v>
      </c>
      <c r="JLH56" s="115">
        <f t="shared" si="1199"/>
        <v>4330.8599999999997</v>
      </c>
      <c r="JLI56" s="115">
        <f t="shared" si="1199"/>
        <v>4330.8599999999997</v>
      </c>
      <c r="JLJ56" s="95">
        <f t="shared" si="1200"/>
        <v>51970.32</v>
      </c>
      <c r="JLK56" s="106" t="s">
        <v>845</v>
      </c>
      <c r="JLL56" s="105">
        <v>51970.319999999992</v>
      </c>
      <c r="JLM56" s="90">
        <f t="shared" si="1201"/>
        <v>4330.8599999999997</v>
      </c>
      <c r="JLN56" s="115">
        <f t="shared" ref="JLN56" si="3318">JLM56</f>
        <v>4330.8599999999997</v>
      </c>
      <c r="JLO56" s="115">
        <f t="shared" si="1202"/>
        <v>4330.8599999999997</v>
      </c>
      <c r="JLP56" s="115">
        <f t="shared" si="1202"/>
        <v>4330.8599999999997</v>
      </c>
      <c r="JLQ56" s="115">
        <f t="shared" si="1202"/>
        <v>4330.8599999999997</v>
      </c>
      <c r="JLR56" s="115">
        <f t="shared" si="1202"/>
        <v>4330.8599999999997</v>
      </c>
      <c r="JLS56" s="115">
        <f t="shared" si="1202"/>
        <v>4330.8599999999997</v>
      </c>
      <c r="JLT56" s="115">
        <f t="shared" si="1202"/>
        <v>4330.8599999999997</v>
      </c>
      <c r="JLU56" s="115">
        <f t="shared" si="1202"/>
        <v>4330.8599999999997</v>
      </c>
      <c r="JLV56" s="115">
        <f t="shared" si="1202"/>
        <v>4330.8599999999997</v>
      </c>
      <c r="JLW56" s="115">
        <f t="shared" si="1202"/>
        <v>4330.8599999999997</v>
      </c>
      <c r="JLX56" s="115">
        <f t="shared" si="1202"/>
        <v>4330.8599999999997</v>
      </c>
      <c r="JLY56" s="115">
        <f t="shared" si="1202"/>
        <v>4330.8599999999997</v>
      </c>
      <c r="JLZ56" s="95">
        <f t="shared" si="1203"/>
        <v>51970.32</v>
      </c>
      <c r="JMA56" s="106" t="s">
        <v>845</v>
      </c>
      <c r="JMB56" s="105">
        <v>51970.319999999992</v>
      </c>
      <c r="JMC56" s="90">
        <f t="shared" si="1204"/>
        <v>4330.8599999999997</v>
      </c>
      <c r="JMD56" s="115">
        <f t="shared" ref="JMD56" si="3319">JMC56</f>
        <v>4330.8599999999997</v>
      </c>
      <c r="JME56" s="115">
        <f t="shared" si="1205"/>
        <v>4330.8599999999997</v>
      </c>
      <c r="JMF56" s="115">
        <f t="shared" si="1205"/>
        <v>4330.8599999999997</v>
      </c>
      <c r="JMG56" s="115">
        <f t="shared" si="1205"/>
        <v>4330.8599999999997</v>
      </c>
      <c r="JMH56" s="115">
        <f t="shared" si="1205"/>
        <v>4330.8599999999997</v>
      </c>
      <c r="JMI56" s="115">
        <f t="shared" si="1205"/>
        <v>4330.8599999999997</v>
      </c>
      <c r="JMJ56" s="115">
        <f t="shared" si="1205"/>
        <v>4330.8599999999997</v>
      </c>
      <c r="JMK56" s="115">
        <f t="shared" si="1205"/>
        <v>4330.8599999999997</v>
      </c>
      <c r="JML56" s="115">
        <f t="shared" si="1205"/>
        <v>4330.8599999999997</v>
      </c>
      <c r="JMM56" s="115">
        <f t="shared" si="1205"/>
        <v>4330.8599999999997</v>
      </c>
      <c r="JMN56" s="115">
        <f t="shared" si="1205"/>
        <v>4330.8599999999997</v>
      </c>
      <c r="JMO56" s="115">
        <f t="shared" si="1205"/>
        <v>4330.8599999999997</v>
      </c>
      <c r="JMP56" s="95">
        <f t="shared" si="1206"/>
        <v>51970.32</v>
      </c>
      <c r="JMQ56" s="106" t="s">
        <v>845</v>
      </c>
      <c r="JMR56" s="105">
        <v>51970.319999999992</v>
      </c>
      <c r="JMS56" s="90">
        <f t="shared" si="1207"/>
        <v>4330.8599999999997</v>
      </c>
      <c r="JMT56" s="115">
        <f t="shared" ref="JMT56" si="3320">JMS56</f>
        <v>4330.8599999999997</v>
      </c>
      <c r="JMU56" s="115">
        <f t="shared" si="1208"/>
        <v>4330.8599999999997</v>
      </c>
      <c r="JMV56" s="115">
        <f t="shared" si="1208"/>
        <v>4330.8599999999997</v>
      </c>
      <c r="JMW56" s="115">
        <f t="shared" si="1208"/>
        <v>4330.8599999999997</v>
      </c>
      <c r="JMX56" s="115">
        <f t="shared" si="1208"/>
        <v>4330.8599999999997</v>
      </c>
      <c r="JMY56" s="115">
        <f t="shared" si="1208"/>
        <v>4330.8599999999997</v>
      </c>
      <c r="JMZ56" s="115">
        <f t="shared" si="1208"/>
        <v>4330.8599999999997</v>
      </c>
      <c r="JNA56" s="115">
        <f t="shared" si="1208"/>
        <v>4330.8599999999997</v>
      </c>
      <c r="JNB56" s="115">
        <f t="shared" si="1208"/>
        <v>4330.8599999999997</v>
      </c>
      <c r="JNC56" s="115">
        <f t="shared" si="1208"/>
        <v>4330.8599999999997</v>
      </c>
      <c r="JND56" s="115">
        <f t="shared" si="1208"/>
        <v>4330.8599999999997</v>
      </c>
      <c r="JNE56" s="115">
        <f t="shared" si="1208"/>
        <v>4330.8599999999997</v>
      </c>
      <c r="JNF56" s="95">
        <f t="shared" si="1209"/>
        <v>51970.32</v>
      </c>
      <c r="JNG56" s="106" t="s">
        <v>845</v>
      </c>
      <c r="JNH56" s="105">
        <v>51970.319999999992</v>
      </c>
      <c r="JNI56" s="90">
        <f t="shared" si="1210"/>
        <v>4330.8599999999997</v>
      </c>
      <c r="JNJ56" s="115">
        <f t="shared" ref="JNJ56" si="3321">JNI56</f>
        <v>4330.8599999999997</v>
      </c>
      <c r="JNK56" s="115">
        <f t="shared" si="1211"/>
        <v>4330.8599999999997</v>
      </c>
      <c r="JNL56" s="115">
        <f t="shared" si="1211"/>
        <v>4330.8599999999997</v>
      </c>
      <c r="JNM56" s="115">
        <f t="shared" si="1211"/>
        <v>4330.8599999999997</v>
      </c>
      <c r="JNN56" s="115">
        <f t="shared" si="1211"/>
        <v>4330.8599999999997</v>
      </c>
      <c r="JNO56" s="115">
        <f t="shared" si="1211"/>
        <v>4330.8599999999997</v>
      </c>
      <c r="JNP56" s="115">
        <f t="shared" si="1211"/>
        <v>4330.8599999999997</v>
      </c>
      <c r="JNQ56" s="115">
        <f t="shared" si="1211"/>
        <v>4330.8599999999997</v>
      </c>
      <c r="JNR56" s="115">
        <f t="shared" si="1211"/>
        <v>4330.8599999999997</v>
      </c>
      <c r="JNS56" s="115">
        <f t="shared" si="1211"/>
        <v>4330.8599999999997</v>
      </c>
      <c r="JNT56" s="115">
        <f t="shared" si="1211"/>
        <v>4330.8599999999997</v>
      </c>
      <c r="JNU56" s="115">
        <f t="shared" si="1211"/>
        <v>4330.8599999999997</v>
      </c>
      <c r="JNV56" s="95">
        <f t="shared" si="1212"/>
        <v>51970.32</v>
      </c>
      <c r="JNW56" s="106" t="s">
        <v>845</v>
      </c>
      <c r="JNX56" s="105">
        <v>51970.319999999992</v>
      </c>
      <c r="JNY56" s="90">
        <f t="shared" si="1213"/>
        <v>4330.8599999999997</v>
      </c>
      <c r="JNZ56" s="115">
        <f t="shared" ref="JNZ56" si="3322">JNY56</f>
        <v>4330.8599999999997</v>
      </c>
      <c r="JOA56" s="115">
        <f t="shared" si="1214"/>
        <v>4330.8599999999997</v>
      </c>
      <c r="JOB56" s="115">
        <f t="shared" si="1214"/>
        <v>4330.8599999999997</v>
      </c>
      <c r="JOC56" s="115">
        <f t="shared" si="1214"/>
        <v>4330.8599999999997</v>
      </c>
      <c r="JOD56" s="115">
        <f t="shared" si="1214"/>
        <v>4330.8599999999997</v>
      </c>
      <c r="JOE56" s="115">
        <f t="shared" si="1214"/>
        <v>4330.8599999999997</v>
      </c>
      <c r="JOF56" s="115">
        <f t="shared" si="1214"/>
        <v>4330.8599999999997</v>
      </c>
      <c r="JOG56" s="115">
        <f t="shared" si="1214"/>
        <v>4330.8599999999997</v>
      </c>
      <c r="JOH56" s="115">
        <f t="shared" si="1214"/>
        <v>4330.8599999999997</v>
      </c>
      <c r="JOI56" s="115">
        <f t="shared" si="1214"/>
        <v>4330.8599999999997</v>
      </c>
      <c r="JOJ56" s="115">
        <f t="shared" si="1214"/>
        <v>4330.8599999999997</v>
      </c>
      <c r="JOK56" s="115">
        <f t="shared" si="1214"/>
        <v>4330.8599999999997</v>
      </c>
      <c r="JOL56" s="95">
        <f t="shared" si="1215"/>
        <v>51970.32</v>
      </c>
      <c r="JOM56" s="106" t="s">
        <v>845</v>
      </c>
      <c r="JON56" s="105">
        <v>51970.319999999992</v>
      </c>
      <c r="JOO56" s="90">
        <f t="shared" si="1216"/>
        <v>4330.8599999999997</v>
      </c>
      <c r="JOP56" s="115">
        <f t="shared" ref="JOP56" si="3323">JOO56</f>
        <v>4330.8599999999997</v>
      </c>
      <c r="JOQ56" s="115">
        <f t="shared" si="1217"/>
        <v>4330.8599999999997</v>
      </c>
      <c r="JOR56" s="115">
        <f t="shared" si="1217"/>
        <v>4330.8599999999997</v>
      </c>
      <c r="JOS56" s="115">
        <f t="shared" si="1217"/>
        <v>4330.8599999999997</v>
      </c>
      <c r="JOT56" s="115">
        <f t="shared" si="1217"/>
        <v>4330.8599999999997</v>
      </c>
      <c r="JOU56" s="115">
        <f t="shared" si="1217"/>
        <v>4330.8599999999997</v>
      </c>
      <c r="JOV56" s="115">
        <f t="shared" si="1217"/>
        <v>4330.8599999999997</v>
      </c>
      <c r="JOW56" s="115">
        <f t="shared" si="1217"/>
        <v>4330.8599999999997</v>
      </c>
      <c r="JOX56" s="115">
        <f t="shared" si="1217"/>
        <v>4330.8599999999997</v>
      </c>
      <c r="JOY56" s="115">
        <f t="shared" si="1217"/>
        <v>4330.8599999999997</v>
      </c>
      <c r="JOZ56" s="115">
        <f t="shared" si="1217"/>
        <v>4330.8599999999997</v>
      </c>
      <c r="JPA56" s="115">
        <f t="shared" si="1217"/>
        <v>4330.8599999999997</v>
      </c>
      <c r="JPB56" s="95">
        <f t="shared" si="1218"/>
        <v>51970.32</v>
      </c>
      <c r="JPC56" s="106" t="s">
        <v>845</v>
      </c>
      <c r="JPD56" s="105">
        <v>51970.319999999992</v>
      </c>
      <c r="JPE56" s="90">
        <f t="shared" si="1219"/>
        <v>4330.8599999999997</v>
      </c>
      <c r="JPF56" s="115">
        <f t="shared" ref="JPF56" si="3324">JPE56</f>
        <v>4330.8599999999997</v>
      </c>
      <c r="JPG56" s="115">
        <f t="shared" si="1220"/>
        <v>4330.8599999999997</v>
      </c>
      <c r="JPH56" s="115">
        <f t="shared" si="1220"/>
        <v>4330.8599999999997</v>
      </c>
      <c r="JPI56" s="115">
        <f t="shared" si="1220"/>
        <v>4330.8599999999997</v>
      </c>
      <c r="JPJ56" s="115">
        <f t="shared" si="1220"/>
        <v>4330.8599999999997</v>
      </c>
      <c r="JPK56" s="115">
        <f t="shared" si="1220"/>
        <v>4330.8599999999997</v>
      </c>
      <c r="JPL56" s="115">
        <f t="shared" si="1220"/>
        <v>4330.8599999999997</v>
      </c>
      <c r="JPM56" s="115">
        <f t="shared" si="1220"/>
        <v>4330.8599999999997</v>
      </c>
      <c r="JPN56" s="115">
        <f t="shared" si="1220"/>
        <v>4330.8599999999997</v>
      </c>
      <c r="JPO56" s="115">
        <f t="shared" si="1220"/>
        <v>4330.8599999999997</v>
      </c>
      <c r="JPP56" s="115">
        <f t="shared" si="1220"/>
        <v>4330.8599999999997</v>
      </c>
      <c r="JPQ56" s="115">
        <f t="shared" si="1220"/>
        <v>4330.8599999999997</v>
      </c>
      <c r="JPR56" s="95">
        <f t="shared" si="1221"/>
        <v>51970.32</v>
      </c>
      <c r="JPS56" s="106" t="s">
        <v>845</v>
      </c>
      <c r="JPT56" s="105">
        <v>51970.319999999992</v>
      </c>
      <c r="JPU56" s="90">
        <f t="shared" si="1222"/>
        <v>4330.8599999999997</v>
      </c>
      <c r="JPV56" s="115">
        <f t="shared" ref="JPV56" si="3325">JPU56</f>
        <v>4330.8599999999997</v>
      </c>
      <c r="JPW56" s="115">
        <f t="shared" si="1223"/>
        <v>4330.8599999999997</v>
      </c>
      <c r="JPX56" s="115">
        <f t="shared" si="1223"/>
        <v>4330.8599999999997</v>
      </c>
      <c r="JPY56" s="115">
        <f t="shared" si="1223"/>
        <v>4330.8599999999997</v>
      </c>
      <c r="JPZ56" s="115">
        <f t="shared" si="1223"/>
        <v>4330.8599999999997</v>
      </c>
      <c r="JQA56" s="115">
        <f t="shared" si="1223"/>
        <v>4330.8599999999997</v>
      </c>
      <c r="JQB56" s="115">
        <f t="shared" si="1223"/>
        <v>4330.8599999999997</v>
      </c>
      <c r="JQC56" s="115">
        <f t="shared" si="1223"/>
        <v>4330.8599999999997</v>
      </c>
      <c r="JQD56" s="115">
        <f t="shared" si="1223"/>
        <v>4330.8599999999997</v>
      </c>
      <c r="JQE56" s="115">
        <f t="shared" si="1223"/>
        <v>4330.8599999999997</v>
      </c>
      <c r="JQF56" s="115">
        <f t="shared" si="1223"/>
        <v>4330.8599999999997</v>
      </c>
      <c r="JQG56" s="115">
        <f t="shared" si="1223"/>
        <v>4330.8599999999997</v>
      </c>
      <c r="JQH56" s="95">
        <f t="shared" si="1224"/>
        <v>51970.32</v>
      </c>
      <c r="JQI56" s="106" t="s">
        <v>845</v>
      </c>
      <c r="JQJ56" s="105">
        <v>51970.319999999992</v>
      </c>
      <c r="JQK56" s="90">
        <f t="shared" si="1225"/>
        <v>4330.8599999999997</v>
      </c>
      <c r="JQL56" s="115">
        <f t="shared" ref="JQL56" si="3326">JQK56</f>
        <v>4330.8599999999997</v>
      </c>
      <c r="JQM56" s="115">
        <f t="shared" si="1226"/>
        <v>4330.8599999999997</v>
      </c>
      <c r="JQN56" s="115">
        <f t="shared" si="1226"/>
        <v>4330.8599999999997</v>
      </c>
      <c r="JQO56" s="115">
        <f t="shared" si="1226"/>
        <v>4330.8599999999997</v>
      </c>
      <c r="JQP56" s="115">
        <f t="shared" si="1226"/>
        <v>4330.8599999999997</v>
      </c>
      <c r="JQQ56" s="115">
        <f t="shared" si="1226"/>
        <v>4330.8599999999997</v>
      </c>
      <c r="JQR56" s="115">
        <f t="shared" si="1226"/>
        <v>4330.8599999999997</v>
      </c>
      <c r="JQS56" s="115">
        <f t="shared" si="1226"/>
        <v>4330.8599999999997</v>
      </c>
      <c r="JQT56" s="115">
        <f t="shared" si="1226"/>
        <v>4330.8599999999997</v>
      </c>
      <c r="JQU56" s="115">
        <f t="shared" si="1226"/>
        <v>4330.8599999999997</v>
      </c>
      <c r="JQV56" s="115">
        <f t="shared" si="1226"/>
        <v>4330.8599999999997</v>
      </c>
      <c r="JQW56" s="115">
        <f t="shared" si="1226"/>
        <v>4330.8599999999997</v>
      </c>
      <c r="JQX56" s="95">
        <f t="shared" si="1227"/>
        <v>51970.32</v>
      </c>
      <c r="JQY56" s="106" t="s">
        <v>845</v>
      </c>
      <c r="JQZ56" s="105">
        <v>51970.319999999992</v>
      </c>
      <c r="JRA56" s="90">
        <f t="shared" si="1228"/>
        <v>4330.8599999999997</v>
      </c>
      <c r="JRB56" s="115">
        <f t="shared" ref="JRB56" si="3327">JRA56</f>
        <v>4330.8599999999997</v>
      </c>
      <c r="JRC56" s="115">
        <f t="shared" si="1229"/>
        <v>4330.8599999999997</v>
      </c>
      <c r="JRD56" s="115">
        <f t="shared" si="1229"/>
        <v>4330.8599999999997</v>
      </c>
      <c r="JRE56" s="115">
        <f t="shared" si="1229"/>
        <v>4330.8599999999997</v>
      </c>
      <c r="JRF56" s="115">
        <f t="shared" si="1229"/>
        <v>4330.8599999999997</v>
      </c>
      <c r="JRG56" s="115">
        <f t="shared" si="1229"/>
        <v>4330.8599999999997</v>
      </c>
      <c r="JRH56" s="115">
        <f t="shared" si="1229"/>
        <v>4330.8599999999997</v>
      </c>
      <c r="JRI56" s="115">
        <f t="shared" si="1229"/>
        <v>4330.8599999999997</v>
      </c>
      <c r="JRJ56" s="115">
        <f t="shared" si="1229"/>
        <v>4330.8599999999997</v>
      </c>
      <c r="JRK56" s="115">
        <f t="shared" si="1229"/>
        <v>4330.8599999999997</v>
      </c>
      <c r="JRL56" s="115">
        <f t="shared" si="1229"/>
        <v>4330.8599999999997</v>
      </c>
      <c r="JRM56" s="115">
        <f t="shared" si="1229"/>
        <v>4330.8599999999997</v>
      </c>
      <c r="JRN56" s="95">
        <f t="shared" si="1230"/>
        <v>51970.32</v>
      </c>
      <c r="JRO56" s="106" t="s">
        <v>845</v>
      </c>
      <c r="JRP56" s="105">
        <v>51970.319999999992</v>
      </c>
      <c r="JRQ56" s="90">
        <f t="shared" si="1231"/>
        <v>4330.8599999999997</v>
      </c>
      <c r="JRR56" s="115">
        <f t="shared" ref="JRR56" si="3328">JRQ56</f>
        <v>4330.8599999999997</v>
      </c>
      <c r="JRS56" s="115">
        <f t="shared" si="1232"/>
        <v>4330.8599999999997</v>
      </c>
      <c r="JRT56" s="115">
        <f t="shared" si="1232"/>
        <v>4330.8599999999997</v>
      </c>
      <c r="JRU56" s="115">
        <f t="shared" si="1232"/>
        <v>4330.8599999999997</v>
      </c>
      <c r="JRV56" s="115">
        <f t="shared" si="1232"/>
        <v>4330.8599999999997</v>
      </c>
      <c r="JRW56" s="115">
        <f t="shared" si="1232"/>
        <v>4330.8599999999997</v>
      </c>
      <c r="JRX56" s="115">
        <f t="shared" si="1232"/>
        <v>4330.8599999999997</v>
      </c>
      <c r="JRY56" s="115">
        <f t="shared" si="1232"/>
        <v>4330.8599999999997</v>
      </c>
      <c r="JRZ56" s="115">
        <f t="shared" si="1232"/>
        <v>4330.8599999999997</v>
      </c>
      <c r="JSA56" s="115">
        <f t="shared" si="1232"/>
        <v>4330.8599999999997</v>
      </c>
      <c r="JSB56" s="115">
        <f t="shared" si="1232"/>
        <v>4330.8599999999997</v>
      </c>
      <c r="JSC56" s="115">
        <f t="shared" si="1232"/>
        <v>4330.8599999999997</v>
      </c>
      <c r="JSD56" s="95">
        <f t="shared" si="1233"/>
        <v>51970.32</v>
      </c>
      <c r="JSE56" s="106" t="s">
        <v>845</v>
      </c>
      <c r="JSF56" s="105">
        <v>51970.319999999992</v>
      </c>
      <c r="JSG56" s="90">
        <f t="shared" si="1234"/>
        <v>4330.8599999999997</v>
      </c>
      <c r="JSH56" s="115">
        <f t="shared" ref="JSH56" si="3329">JSG56</f>
        <v>4330.8599999999997</v>
      </c>
      <c r="JSI56" s="115">
        <f t="shared" si="1235"/>
        <v>4330.8599999999997</v>
      </c>
      <c r="JSJ56" s="115">
        <f t="shared" si="1235"/>
        <v>4330.8599999999997</v>
      </c>
      <c r="JSK56" s="115">
        <f t="shared" si="1235"/>
        <v>4330.8599999999997</v>
      </c>
      <c r="JSL56" s="115">
        <f t="shared" si="1235"/>
        <v>4330.8599999999997</v>
      </c>
      <c r="JSM56" s="115">
        <f t="shared" si="1235"/>
        <v>4330.8599999999997</v>
      </c>
      <c r="JSN56" s="115">
        <f t="shared" si="1235"/>
        <v>4330.8599999999997</v>
      </c>
      <c r="JSO56" s="115">
        <f t="shared" si="1235"/>
        <v>4330.8599999999997</v>
      </c>
      <c r="JSP56" s="115">
        <f t="shared" si="1235"/>
        <v>4330.8599999999997</v>
      </c>
      <c r="JSQ56" s="115">
        <f t="shared" si="1235"/>
        <v>4330.8599999999997</v>
      </c>
      <c r="JSR56" s="115">
        <f t="shared" si="1235"/>
        <v>4330.8599999999997</v>
      </c>
      <c r="JSS56" s="115">
        <f t="shared" si="1235"/>
        <v>4330.8599999999997</v>
      </c>
      <c r="JST56" s="95">
        <f t="shared" si="1236"/>
        <v>51970.32</v>
      </c>
      <c r="JSU56" s="106" t="s">
        <v>845</v>
      </c>
      <c r="JSV56" s="105">
        <v>51970.319999999992</v>
      </c>
      <c r="JSW56" s="90">
        <f t="shared" si="1237"/>
        <v>4330.8599999999997</v>
      </c>
      <c r="JSX56" s="115">
        <f t="shared" ref="JSX56" si="3330">JSW56</f>
        <v>4330.8599999999997</v>
      </c>
      <c r="JSY56" s="115">
        <f t="shared" si="1238"/>
        <v>4330.8599999999997</v>
      </c>
      <c r="JSZ56" s="115">
        <f t="shared" si="1238"/>
        <v>4330.8599999999997</v>
      </c>
      <c r="JTA56" s="115">
        <f t="shared" si="1238"/>
        <v>4330.8599999999997</v>
      </c>
      <c r="JTB56" s="115">
        <f t="shared" si="1238"/>
        <v>4330.8599999999997</v>
      </c>
      <c r="JTC56" s="115">
        <f t="shared" si="1238"/>
        <v>4330.8599999999997</v>
      </c>
      <c r="JTD56" s="115">
        <f t="shared" si="1238"/>
        <v>4330.8599999999997</v>
      </c>
      <c r="JTE56" s="115">
        <f t="shared" si="1238"/>
        <v>4330.8599999999997</v>
      </c>
      <c r="JTF56" s="115">
        <f t="shared" si="1238"/>
        <v>4330.8599999999997</v>
      </c>
      <c r="JTG56" s="115">
        <f t="shared" si="1238"/>
        <v>4330.8599999999997</v>
      </c>
      <c r="JTH56" s="115">
        <f t="shared" si="1238"/>
        <v>4330.8599999999997</v>
      </c>
      <c r="JTI56" s="115">
        <f t="shared" si="1238"/>
        <v>4330.8599999999997</v>
      </c>
      <c r="JTJ56" s="95">
        <f t="shared" si="1239"/>
        <v>51970.32</v>
      </c>
      <c r="JTK56" s="106" t="s">
        <v>845</v>
      </c>
      <c r="JTL56" s="105">
        <v>51970.319999999992</v>
      </c>
      <c r="JTM56" s="90">
        <f t="shared" si="1240"/>
        <v>4330.8599999999997</v>
      </c>
      <c r="JTN56" s="115">
        <f t="shared" ref="JTN56" si="3331">JTM56</f>
        <v>4330.8599999999997</v>
      </c>
      <c r="JTO56" s="115">
        <f t="shared" si="1241"/>
        <v>4330.8599999999997</v>
      </c>
      <c r="JTP56" s="115">
        <f t="shared" si="1241"/>
        <v>4330.8599999999997</v>
      </c>
      <c r="JTQ56" s="115">
        <f t="shared" si="1241"/>
        <v>4330.8599999999997</v>
      </c>
      <c r="JTR56" s="115">
        <f t="shared" si="1241"/>
        <v>4330.8599999999997</v>
      </c>
      <c r="JTS56" s="115">
        <f t="shared" si="1241"/>
        <v>4330.8599999999997</v>
      </c>
      <c r="JTT56" s="115">
        <f t="shared" si="1241"/>
        <v>4330.8599999999997</v>
      </c>
      <c r="JTU56" s="115">
        <f t="shared" si="1241"/>
        <v>4330.8599999999997</v>
      </c>
      <c r="JTV56" s="115">
        <f t="shared" si="1241"/>
        <v>4330.8599999999997</v>
      </c>
      <c r="JTW56" s="115">
        <f t="shared" si="1241"/>
        <v>4330.8599999999997</v>
      </c>
      <c r="JTX56" s="115">
        <f t="shared" si="1241"/>
        <v>4330.8599999999997</v>
      </c>
      <c r="JTY56" s="115">
        <f t="shared" si="1241"/>
        <v>4330.8599999999997</v>
      </c>
      <c r="JTZ56" s="95">
        <f t="shared" si="1242"/>
        <v>51970.32</v>
      </c>
      <c r="JUA56" s="106" t="s">
        <v>845</v>
      </c>
      <c r="JUB56" s="105">
        <v>51970.319999999992</v>
      </c>
      <c r="JUC56" s="90">
        <f t="shared" si="1243"/>
        <v>4330.8599999999997</v>
      </c>
      <c r="JUD56" s="115">
        <f t="shared" ref="JUD56" si="3332">JUC56</f>
        <v>4330.8599999999997</v>
      </c>
      <c r="JUE56" s="115">
        <f t="shared" si="1244"/>
        <v>4330.8599999999997</v>
      </c>
      <c r="JUF56" s="115">
        <f t="shared" si="1244"/>
        <v>4330.8599999999997</v>
      </c>
      <c r="JUG56" s="115">
        <f t="shared" si="1244"/>
        <v>4330.8599999999997</v>
      </c>
      <c r="JUH56" s="115">
        <f t="shared" si="1244"/>
        <v>4330.8599999999997</v>
      </c>
      <c r="JUI56" s="115">
        <f t="shared" si="1244"/>
        <v>4330.8599999999997</v>
      </c>
      <c r="JUJ56" s="115">
        <f t="shared" si="1244"/>
        <v>4330.8599999999997</v>
      </c>
      <c r="JUK56" s="115">
        <f t="shared" si="1244"/>
        <v>4330.8599999999997</v>
      </c>
      <c r="JUL56" s="115">
        <f t="shared" si="1244"/>
        <v>4330.8599999999997</v>
      </c>
      <c r="JUM56" s="115">
        <f t="shared" si="1244"/>
        <v>4330.8599999999997</v>
      </c>
      <c r="JUN56" s="115">
        <f t="shared" si="1244"/>
        <v>4330.8599999999997</v>
      </c>
      <c r="JUO56" s="115">
        <f t="shared" si="1244"/>
        <v>4330.8599999999997</v>
      </c>
      <c r="JUP56" s="95">
        <f t="shared" si="1245"/>
        <v>51970.32</v>
      </c>
      <c r="JUQ56" s="106" t="s">
        <v>845</v>
      </c>
      <c r="JUR56" s="105">
        <v>51970.319999999992</v>
      </c>
      <c r="JUS56" s="90">
        <f t="shared" si="1246"/>
        <v>4330.8599999999997</v>
      </c>
      <c r="JUT56" s="115">
        <f t="shared" ref="JUT56" si="3333">JUS56</f>
        <v>4330.8599999999997</v>
      </c>
      <c r="JUU56" s="115">
        <f t="shared" si="1247"/>
        <v>4330.8599999999997</v>
      </c>
      <c r="JUV56" s="115">
        <f t="shared" si="1247"/>
        <v>4330.8599999999997</v>
      </c>
      <c r="JUW56" s="115">
        <f t="shared" si="1247"/>
        <v>4330.8599999999997</v>
      </c>
      <c r="JUX56" s="115">
        <f t="shared" si="1247"/>
        <v>4330.8599999999997</v>
      </c>
      <c r="JUY56" s="115">
        <f t="shared" si="1247"/>
        <v>4330.8599999999997</v>
      </c>
      <c r="JUZ56" s="115">
        <f t="shared" si="1247"/>
        <v>4330.8599999999997</v>
      </c>
      <c r="JVA56" s="115">
        <f t="shared" si="1247"/>
        <v>4330.8599999999997</v>
      </c>
      <c r="JVB56" s="115">
        <f t="shared" si="1247"/>
        <v>4330.8599999999997</v>
      </c>
      <c r="JVC56" s="115">
        <f t="shared" si="1247"/>
        <v>4330.8599999999997</v>
      </c>
      <c r="JVD56" s="115">
        <f t="shared" si="1247"/>
        <v>4330.8599999999997</v>
      </c>
      <c r="JVE56" s="115">
        <f t="shared" si="1247"/>
        <v>4330.8599999999997</v>
      </c>
      <c r="JVF56" s="95">
        <f t="shared" si="1248"/>
        <v>51970.32</v>
      </c>
      <c r="JVG56" s="106" t="s">
        <v>845</v>
      </c>
      <c r="JVH56" s="105">
        <v>51970.319999999992</v>
      </c>
      <c r="JVI56" s="90">
        <f t="shared" si="1249"/>
        <v>4330.8599999999997</v>
      </c>
      <c r="JVJ56" s="115">
        <f t="shared" ref="JVJ56" si="3334">JVI56</f>
        <v>4330.8599999999997</v>
      </c>
      <c r="JVK56" s="115">
        <f t="shared" si="1250"/>
        <v>4330.8599999999997</v>
      </c>
      <c r="JVL56" s="115">
        <f t="shared" si="1250"/>
        <v>4330.8599999999997</v>
      </c>
      <c r="JVM56" s="115">
        <f t="shared" si="1250"/>
        <v>4330.8599999999997</v>
      </c>
      <c r="JVN56" s="115">
        <f t="shared" si="1250"/>
        <v>4330.8599999999997</v>
      </c>
      <c r="JVO56" s="115">
        <f t="shared" si="1250"/>
        <v>4330.8599999999997</v>
      </c>
      <c r="JVP56" s="115">
        <f t="shared" si="1250"/>
        <v>4330.8599999999997</v>
      </c>
      <c r="JVQ56" s="115">
        <f t="shared" si="1250"/>
        <v>4330.8599999999997</v>
      </c>
      <c r="JVR56" s="115">
        <f t="shared" si="1250"/>
        <v>4330.8599999999997</v>
      </c>
      <c r="JVS56" s="115">
        <f t="shared" si="1250"/>
        <v>4330.8599999999997</v>
      </c>
      <c r="JVT56" s="115">
        <f t="shared" si="1250"/>
        <v>4330.8599999999997</v>
      </c>
      <c r="JVU56" s="115">
        <f t="shared" si="1250"/>
        <v>4330.8599999999997</v>
      </c>
      <c r="JVV56" s="95">
        <f t="shared" si="1251"/>
        <v>51970.32</v>
      </c>
      <c r="JVW56" s="106" t="s">
        <v>845</v>
      </c>
      <c r="JVX56" s="105">
        <v>51970.319999999992</v>
      </c>
      <c r="JVY56" s="90">
        <f t="shared" si="1252"/>
        <v>4330.8599999999997</v>
      </c>
      <c r="JVZ56" s="115">
        <f t="shared" ref="JVZ56" si="3335">JVY56</f>
        <v>4330.8599999999997</v>
      </c>
      <c r="JWA56" s="115">
        <f t="shared" si="1253"/>
        <v>4330.8599999999997</v>
      </c>
      <c r="JWB56" s="115">
        <f t="shared" si="1253"/>
        <v>4330.8599999999997</v>
      </c>
      <c r="JWC56" s="115">
        <f t="shared" si="1253"/>
        <v>4330.8599999999997</v>
      </c>
      <c r="JWD56" s="115">
        <f t="shared" si="1253"/>
        <v>4330.8599999999997</v>
      </c>
      <c r="JWE56" s="115">
        <f t="shared" si="1253"/>
        <v>4330.8599999999997</v>
      </c>
      <c r="JWF56" s="115">
        <f t="shared" si="1253"/>
        <v>4330.8599999999997</v>
      </c>
      <c r="JWG56" s="115">
        <f t="shared" si="1253"/>
        <v>4330.8599999999997</v>
      </c>
      <c r="JWH56" s="115">
        <f t="shared" si="1253"/>
        <v>4330.8599999999997</v>
      </c>
      <c r="JWI56" s="115">
        <f t="shared" si="1253"/>
        <v>4330.8599999999997</v>
      </c>
      <c r="JWJ56" s="115">
        <f t="shared" si="1253"/>
        <v>4330.8599999999997</v>
      </c>
      <c r="JWK56" s="115">
        <f t="shared" si="1253"/>
        <v>4330.8599999999997</v>
      </c>
      <c r="JWL56" s="95">
        <f t="shared" si="1254"/>
        <v>51970.32</v>
      </c>
      <c r="JWM56" s="106" t="s">
        <v>845</v>
      </c>
      <c r="JWN56" s="105">
        <v>51970.319999999992</v>
      </c>
      <c r="JWO56" s="90">
        <f t="shared" si="1255"/>
        <v>4330.8599999999997</v>
      </c>
      <c r="JWP56" s="115">
        <f t="shared" ref="JWP56" si="3336">JWO56</f>
        <v>4330.8599999999997</v>
      </c>
      <c r="JWQ56" s="115">
        <f t="shared" si="1256"/>
        <v>4330.8599999999997</v>
      </c>
      <c r="JWR56" s="115">
        <f t="shared" si="1256"/>
        <v>4330.8599999999997</v>
      </c>
      <c r="JWS56" s="115">
        <f t="shared" si="1256"/>
        <v>4330.8599999999997</v>
      </c>
      <c r="JWT56" s="115">
        <f t="shared" si="1256"/>
        <v>4330.8599999999997</v>
      </c>
      <c r="JWU56" s="115">
        <f t="shared" si="1256"/>
        <v>4330.8599999999997</v>
      </c>
      <c r="JWV56" s="115">
        <f t="shared" si="1256"/>
        <v>4330.8599999999997</v>
      </c>
      <c r="JWW56" s="115">
        <f t="shared" si="1256"/>
        <v>4330.8599999999997</v>
      </c>
      <c r="JWX56" s="115">
        <f t="shared" si="1256"/>
        <v>4330.8599999999997</v>
      </c>
      <c r="JWY56" s="115">
        <f t="shared" si="1256"/>
        <v>4330.8599999999997</v>
      </c>
      <c r="JWZ56" s="115">
        <f t="shared" si="1256"/>
        <v>4330.8599999999997</v>
      </c>
      <c r="JXA56" s="115">
        <f t="shared" si="1256"/>
        <v>4330.8599999999997</v>
      </c>
      <c r="JXB56" s="95">
        <f t="shared" si="1257"/>
        <v>51970.32</v>
      </c>
      <c r="JXC56" s="106" t="s">
        <v>845</v>
      </c>
      <c r="JXD56" s="105">
        <v>51970.319999999992</v>
      </c>
      <c r="JXE56" s="90">
        <f t="shared" si="1258"/>
        <v>4330.8599999999997</v>
      </c>
      <c r="JXF56" s="115">
        <f t="shared" ref="JXF56" si="3337">JXE56</f>
        <v>4330.8599999999997</v>
      </c>
      <c r="JXG56" s="115">
        <f t="shared" si="1259"/>
        <v>4330.8599999999997</v>
      </c>
      <c r="JXH56" s="115">
        <f t="shared" si="1259"/>
        <v>4330.8599999999997</v>
      </c>
      <c r="JXI56" s="115">
        <f t="shared" si="1259"/>
        <v>4330.8599999999997</v>
      </c>
      <c r="JXJ56" s="115">
        <f t="shared" si="1259"/>
        <v>4330.8599999999997</v>
      </c>
      <c r="JXK56" s="115">
        <f t="shared" si="1259"/>
        <v>4330.8599999999997</v>
      </c>
      <c r="JXL56" s="115">
        <f t="shared" si="1259"/>
        <v>4330.8599999999997</v>
      </c>
      <c r="JXM56" s="115">
        <f t="shared" si="1259"/>
        <v>4330.8599999999997</v>
      </c>
      <c r="JXN56" s="115">
        <f t="shared" si="1259"/>
        <v>4330.8599999999997</v>
      </c>
      <c r="JXO56" s="115">
        <f t="shared" si="1259"/>
        <v>4330.8599999999997</v>
      </c>
      <c r="JXP56" s="115">
        <f t="shared" si="1259"/>
        <v>4330.8599999999997</v>
      </c>
      <c r="JXQ56" s="115">
        <f t="shared" si="1259"/>
        <v>4330.8599999999997</v>
      </c>
      <c r="JXR56" s="95">
        <f t="shared" si="1260"/>
        <v>51970.32</v>
      </c>
      <c r="JXS56" s="106" t="s">
        <v>845</v>
      </c>
      <c r="JXT56" s="105">
        <v>51970.319999999992</v>
      </c>
      <c r="JXU56" s="90">
        <f t="shared" si="1261"/>
        <v>4330.8599999999997</v>
      </c>
      <c r="JXV56" s="115">
        <f t="shared" ref="JXV56" si="3338">JXU56</f>
        <v>4330.8599999999997</v>
      </c>
      <c r="JXW56" s="115">
        <f t="shared" si="1262"/>
        <v>4330.8599999999997</v>
      </c>
      <c r="JXX56" s="115">
        <f t="shared" si="1262"/>
        <v>4330.8599999999997</v>
      </c>
      <c r="JXY56" s="115">
        <f t="shared" si="1262"/>
        <v>4330.8599999999997</v>
      </c>
      <c r="JXZ56" s="115">
        <f t="shared" si="1262"/>
        <v>4330.8599999999997</v>
      </c>
      <c r="JYA56" s="115">
        <f t="shared" si="1262"/>
        <v>4330.8599999999997</v>
      </c>
      <c r="JYB56" s="115">
        <f t="shared" si="1262"/>
        <v>4330.8599999999997</v>
      </c>
      <c r="JYC56" s="115">
        <f t="shared" si="1262"/>
        <v>4330.8599999999997</v>
      </c>
      <c r="JYD56" s="115">
        <f t="shared" si="1262"/>
        <v>4330.8599999999997</v>
      </c>
      <c r="JYE56" s="115">
        <f t="shared" si="1262"/>
        <v>4330.8599999999997</v>
      </c>
      <c r="JYF56" s="115">
        <f t="shared" si="1262"/>
        <v>4330.8599999999997</v>
      </c>
      <c r="JYG56" s="115">
        <f t="shared" si="1262"/>
        <v>4330.8599999999997</v>
      </c>
      <c r="JYH56" s="95">
        <f t="shared" si="1263"/>
        <v>51970.32</v>
      </c>
      <c r="JYI56" s="106" t="s">
        <v>845</v>
      </c>
      <c r="JYJ56" s="105">
        <v>51970.319999999992</v>
      </c>
      <c r="JYK56" s="90">
        <f t="shared" si="1264"/>
        <v>4330.8599999999997</v>
      </c>
      <c r="JYL56" s="115">
        <f t="shared" ref="JYL56" si="3339">JYK56</f>
        <v>4330.8599999999997</v>
      </c>
      <c r="JYM56" s="115">
        <f t="shared" si="1265"/>
        <v>4330.8599999999997</v>
      </c>
      <c r="JYN56" s="115">
        <f t="shared" si="1265"/>
        <v>4330.8599999999997</v>
      </c>
      <c r="JYO56" s="115">
        <f t="shared" si="1265"/>
        <v>4330.8599999999997</v>
      </c>
      <c r="JYP56" s="115">
        <f t="shared" si="1265"/>
        <v>4330.8599999999997</v>
      </c>
      <c r="JYQ56" s="115">
        <f t="shared" si="1265"/>
        <v>4330.8599999999997</v>
      </c>
      <c r="JYR56" s="115">
        <f t="shared" si="1265"/>
        <v>4330.8599999999997</v>
      </c>
      <c r="JYS56" s="115">
        <f t="shared" si="1265"/>
        <v>4330.8599999999997</v>
      </c>
      <c r="JYT56" s="115">
        <f t="shared" si="1265"/>
        <v>4330.8599999999997</v>
      </c>
      <c r="JYU56" s="115">
        <f t="shared" si="1265"/>
        <v>4330.8599999999997</v>
      </c>
      <c r="JYV56" s="115">
        <f t="shared" si="1265"/>
        <v>4330.8599999999997</v>
      </c>
      <c r="JYW56" s="115">
        <f t="shared" si="1265"/>
        <v>4330.8599999999997</v>
      </c>
      <c r="JYX56" s="95">
        <f t="shared" si="1266"/>
        <v>51970.32</v>
      </c>
      <c r="JYY56" s="106" t="s">
        <v>845</v>
      </c>
      <c r="JYZ56" s="105">
        <v>51970.319999999992</v>
      </c>
      <c r="JZA56" s="90">
        <f t="shared" si="1267"/>
        <v>4330.8599999999997</v>
      </c>
      <c r="JZB56" s="115">
        <f t="shared" ref="JZB56" si="3340">JZA56</f>
        <v>4330.8599999999997</v>
      </c>
      <c r="JZC56" s="115">
        <f t="shared" si="1268"/>
        <v>4330.8599999999997</v>
      </c>
      <c r="JZD56" s="115">
        <f t="shared" si="1268"/>
        <v>4330.8599999999997</v>
      </c>
      <c r="JZE56" s="115">
        <f t="shared" si="1268"/>
        <v>4330.8599999999997</v>
      </c>
      <c r="JZF56" s="115">
        <f t="shared" si="1268"/>
        <v>4330.8599999999997</v>
      </c>
      <c r="JZG56" s="115">
        <f t="shared" si="1268"/>
        <v>4330.8599999999997</v>
      </c>
      <c r="JZH56" s="115">
        <f t="shared" si="1268"/>
        <v>4330.8599999999997</v>
      </c>
      <c r="JZI56" s="115">
        <f t="shared" si="1268"/>
        <v>4330.8599999999997</v>
      </c>
      <c r="JZJ56" s="115">
        <f t="shared" si="1268"/>
        <v>4330.8599999999997</v>
      </c>
      <c r="JZK56" s="115">
        <f t="shared" si="1268"/>
        <v>4330.8599999999997</v>
      </c>
      <c r="JZL56" s="115">
        <f t="shared" si="1268"/>
        <v>4330.8599999999997</v>
      </c>
      <c r="JZM56" s="115">
        <f t="shared" si="1268"/>
        <v>4330.8599999999997</v>
      </c>
      <c r="JZN56" s="95">
        <f t="shared" si="1269"/>
        <v>51970.32</v>
      </c>
      <c r="JZO56" s="106" t="s">
        <v>845</v>
      </c>
      <c r="JZP56" s="105">
        <v>51970.319999999992</v>
      </c>
      <c r="JZQ56" s="90">
        <f t="shared" si="1270"/>
        <v>4330.8599999999997</v>
      </c>
      <c r="JZR56" s="115">
        <f t="shared" ref="JZR56" si="3341">JZQ56</f>
        <v>4330.8599999999997</v>
      </c>
      <c r="JZS56" s="115">
        <f t="shared" si="1271"/>
        <v>4330.8599999999997</v>
      </c>
      <c r="JZT56" s="115">
        <f t="shared" si="1271"/>
        <v>4330.8599999999997</v>
      </c>
      <c r="JZU56" s="115">
        <f t="shared" si="1271"/>
        <v>4330.8599999999997</v>
      </c>
      <c r="JZV56" s="115">
        <f t="shared" si="1271"/>
        <v>4330.8599999999997</v>
      </c>
      <c r="JZW56" s="115">
        <f t="shared" si="1271"/>
        <v>4330.8599999999997</v>
      </c>
      <c r="JZX56" s="115">
        <f t="shared" si="1271"/>
        <v>4330.8599999999997</v>
      </c>
      <c r="JZY56" s="115">
        <f t="shared" si="1271"/>
        <v>4330.8599999999997</v>
      </c>
      <c r="JZZ56" s="115">
        <f t="shared" si="1271"/>
        <v>4330.8599999999997</v>
      </c>
      <c r="KAA56" s="115">
        <f t="shared" si="1271"/>
        <v>4330.8599999999997</v>
      </c>
      <c r="KAB56" s="115">
        <f t="shared" si="1271"/>
        <v>4330.8599999999997</v>
      </c>
      <c r="KAC56" s="115">
        <f t="shared" si="1271"/>
        <v>4330.8599999999997</v>
      </c>
      <c r="KAD56" s="95">
        <f t="shared" si="1272"/>
        <v>51970.32</v>
      </c>
      <c r="KAE56" s="106" t="s">
        <v>845</v>
      </c>
      <c r="KAF56" s="105">
        <v>51970.319999999992</v>
      </c>
      <c r="KAG56" s="90">
        <f t="shared" si="1273"/>
        <v>4330.8599999999997</v>
      </c>
      <c r="KAH56" s="115">
        <f t="shared" ref="KAH56" si="3342">KAG56</f>
        <v>4330.8599999999997</v>
      </c>
      <c r="KAI56" s="115">
        <f t="shared" si="1274"/>
        <v>4330.8599999999997</v>
      </c>
      <c r="KAJ56" s="115">
        <f t="shared" si="1274"/>
        <v>4330.8599999999997</v>
      </c>
      <c r="KAK56" s="115">
        <f t="shared" si="1274"/>
        <v>4330.8599999999997</v>
      </c>
      <c r="KAL56" s="115">
        <f t="shared" si="1274"/>
        <v>4330.8599999999997</v>
      </c>
      <c r="KAM56" s="115">
        <f t="shared" si="1274"/>
        <v>4330.8599999999997</v>
      </c>
      <c r="KAN56" s="115">
        <f t="shared" si="1274"/>
        <v>4330.8599999999997</v>
      </c>
      <c r="KAO56" s="115">
        <f t="shared" si="1274"/>
        <v>4330.8599999999997</v>
      </c>
      <c r="KAP56" s="115">
        <f t="shared" si="1274"/>
        <v>4330.8599999999997</v>
      </c>
      <c r="KAQ56" s="115">
        <f t="shared" si="1274"/>
        <v>4330.8599999999997</v>
      </c>
      <c r="KAR56" s="115">
        <f t="shared" si="1274"/>
        <v>4330.8599999999997</v>
      </c>
      <c r="KAS56" s="115">
        <f t="shared" si="1274"/>
        <v>4330.8599999999997</v>
      </c>
      <c r="KAT56" s="95">
        <f t="shared" si="1275"/>
        <v>51970.32</v>
      </c>
      <c r="KAU56" s="106" t="s">
        <v>845</v>
      </c>
      <c r="KAV56" s="105">
        <v>51970.319999999992</v>
      </c>
      <c r="KAW56" s="90">
        <f t="shared" si="1276"/>
        <v>4330.8599999999997</v>
      </c>
      <c r="KAX56" s="115">
        <f t="shared" ref="KAX56" si="3343">KAW56</f>
        <v>4330.8599999999997</v>
      </c>
      <c r="KAY56" s="115">
        <f t="shared" si="1277"/>
        <v>4330.8599999999997</v>
      </c>
      <c r="KAZ56" s="115">
        <f t="shared" si="1277"/>
        <v>4330.8599999999997</v>
      </c>
      <c r="KBA56" s="115">
        <f t="shared" si="1277"/>
        <v>4330.8599999999997</v>
      </c>
      <c r="KBB56" s="115">
        <f t="shared" si="1277"/>
        <v>4330.8599999999997</v>
      </c>
      <c r="KBC56" s="115">
        <f t="shared" si="1277"/>
        <v>4330.8599999999997</v>
      </c>
      <c r="KBD56" s="115">
        <f t="shared" si="1277"/>
        <v>4330.8599999999997</v>
      </c>
      <c r="KBE56" s="115">
        <f t="shared" si="1277"/>
        <v>4330.8599999999997</v>
      </c>
      <c r="KBF56" s="115">
        <f t="shared" si="1277"/>
        <v>4330.8599999999997</v>
      </c>
      <c r="KBG56" s="115">
        <f t="shared" si="1277"/>
        <v>4330.8599999999997</v>
      </c>
      <c r="KBH56" s="115">
        <f t="shared" si="1277"/>
        <v>4330.8599999999997</v>
      </c>
      <c r="KBI56" s="115">
        <f t="shared" si="1277"/>
        <v>4330.8599999999997</v>
      </c>
      <c r="KBJ56" s="95">
        <f t="shared" si="1278"/>
        <v>51970.32</v>
      </c>
      <c r="KBK56" s="106" t="s">
        <v>845</v>
      </c>
      <c r="KBL56" s="105">
        <v>51970.319999999992</v>
      </c>
      <c r="KBM56" s="90">
        <f t="shared" si="1279"/>
        <v>4330.8599999999997</v>
      </c>
      <c r="KBN56" s="115">
        <f t="shared" ref="KBN56" si="3344">KBM56</f>
        <v>4330.8599999999997</v>
      </c>
      <c r="KBO56" s="115">
        <f t="shared" si="1280"/>
        <v>4330.8599999999997</v>
      </c>
      <c r="KBP56" s="115">
        <f t="shared" si="1280"/>
        <v>4330.8599999999997</v>
      </c>
      <c r="KBQ56" s="115">
        <f t="shared" si="1280"/>
        <v>4330.8599999999997</v>
      </c>
      <c r="KBR56" s="115">
        <f t="shared" si="1280"/>
        <v>4330.8599999999997</v>
      </c>
      <c r="KBS56" s="115">
        <f t="shared" si="1280"/>
        <v>4330.8599999999997</v>
      </c>
      <c r="KBT56" s="115">
        <f t="shared" si="1280"/>
        <v>4330.8599999999997</v>
      </c>
      <c r="KBU56" s="115">
        <f t="shared" si="1280"/>
        <v>4330.8599999999997</v>
      </c>
      <c r="KBV56" s="115">
        <f t="shared" si="1280"/>
        <v>4330.8599999999997</v>
      </c>
      <c r="KBW56" s="115">
        <f t="shared" si="1280"/>
        <v>4330.8599999999997</v>
      </c>
      <c r="KBX56" s="115">
        <f t="shared" si="1280"/>
        <v>4330.8599999999997</v>
      </c>
      <c r="KBY56" s="115">
        <f t="shared" si="1280"/>
        <v>4330.8599999999997</v>
      </c>
      <c r="KBZ56" s="95">
        <f t="shared" si="1281"/>
        <v>51970.32</v>
      </c>
      <c r="KCA56" s="106" t="s">
        <v>845</v>
      </c>
      <c r="KCB56" s="105">
        <v>51970.319999999992</v>
      </c>
      <c r="KCC56" s="90">
        <f t="shared" si="1282"/>
        <v>4330.8599999999997</v>
      </c>
      <c r="KCD56" s="115">
        <f t="shared" ref="KCD56" si="3345">KCC56</f>
        <v>4330.8599999999997</v>
      </c>
      <c r="KCE56" s="115">
        <f t="shared" si="1283"/>
        <v>4330.8599999999997</v>
      </c>
      <c r="KCF56" s="115">
        <f t="shared" si="1283"/>
        <v>4330.8599999999997</v>
      </c>
      <c r="KCG56" s="115">
        <f t="shared" si="1283"/>
        <v>4330.8599999999997</v>
      </c>
      <c r="KCH56" s="115">
        <f t="shared" si="1283"/>
        <v>4330.8599999999997</v>
      </c>
      <c r="KCI56" s="115">
        <f t="shared" si="1283"/>
        <v>4330.8599999999997</v>
      </c>
      <c r="KCJ56" s="115">
        <f t="shared" si="1283"/>
        <v>4330.8599999999997</v>
      </c>
      <c r="KCK56" s="115">
        <f t="shared" si="1283"/>
        <v>4330.8599999999997</v>
      </c>
      <c r="KCL56" s="115">
        <f t="shared" si="1283"/>
        <v>4330.8599999999997</v>
      </c>
      <c r="KCM56" s="115">
        <f t="shared" si="1283"/>
        <v>4330.8599999999997</v>
      </c>
      <c r="KCN56" s="115">
        <f t="shared" si="1283"/>
        <v>4330.8599999999997</v>
      </c>
      <c r="KCO56" s="115">
        <f t="shared" si="1283"/>
        <v>4330.8599999999997</v>
      </c>
      <c r="KCP56" s="95">
        <f t="shared" si="1284"/>
        <v>51970.32</v>
      </c>
      <c r="KCQ56" s="106" t="s">
        <v>845</v>
      </c>
      <c r="KCR56" s="105">
        <v>51970.319999999992</v>
      </c>
      <c r="KCS56" s="90">
        <f t="shared" si="1285"/>
        <v>4330.8599999999997</v>
      </c>
      <c r="KCT56" s="115">
        <f t="shared" ref="KCT56" si="3346">KCS56</f>
        <v>4330.8599999999997</v>
      </c>
      <c r="KCU56" s="115">
        <f t="shared" si="1286"/>
        <v>4330.8599999999997</v>
      </c>
      <c r="KCV56" s="115">
        <f t="shared" si="1286"/>
        <v>4330.8599999999997</v>
      </c>
      <c r="KCW56" s="115">
        <f t="shared" si="1286"/>
        <v>4330.8599999999997</v>
      </c>
      <c r="KCX56" s="115">
        <f t="shared" si="1286"/>
        <v>4330.8599999999997</v>
      </c>
      <c r="KCY56" s="115">
        <f t="shared" si="1286"/>
        <v>4330.8599999999997</v>
      </c>
      <c r="KCZ56" s="115">
        <f t="shared" si="1286"/>
        <v>4330.8599999999997</v>
      </c>
      <c r="KDA56" s="115">
        <f t="shared" si="1286"/>
        <v>4330.8599999999997</v>
      </c>
      <c r="KDB56" s="115">
        <f t="shared" si="1286"/>
        <v>4330.8599999999997</v>
      </c>
      <c r="KDC56" s="115">
        <f t="shared" si="1286"/>
        <v>4330.8599999999997</v>
      </c>
      <c r="KDD56" s="115">
        <f t="shared" si="1286"/>
        <v>4330.8599999999997</v>
      </c>
      <c r="KDE56" s="115">
        <f t="shared" si="1286"/>
        <v>4330.8599999999997</v>
      </c>
      <c r="KDF56" s="95">
        <f t="shared" si="1287"/>
        <v>51970.32</v>
      </c>
      <c r="KDG56" s="106" t="s">
        <v>845</v>
      </c>
      <c r="KDH56" s="105">
        <v>51970.319999999992</v>
      </c>
      <c r="KDI56" s="90">
        <f t="shared" si="1288"/>
        <v>4330.8599999999997</v>
      </c>
      <c r="KDJ56" s="115">
        <f t="shared" ref="KDJ56" si="3347">KDI56</f>
        <v>4330.8599999999997</v>
      </c>
      <c r="KDK56" s="115">
        <f t="shared" si="1289"/>
        <v>4330.8599999999997</v>
      </c>
      <c r="KDL56" s="115">
        <f t="shared" si="1289"/>
        <v>4330.8599999999997</v>
      </c>
      <c r="KDM56" s="115">
        <f t="shared" si="1289"/>
        <v>4330.8599999999997</v>
      </c>
      <c r="KDN56" s="115">
        <f t="shared" si="1289"/>
        <v>4330.8599999999997</v>
      </c>
      <c r="KDO56" s="115">
        <f t="shared" si="1289"/>
        <v>4330.8599999999997</v>
      </c>
      <c r="KDP56" s="115">
        <f t="shared" si="1289"/>
        <v>4330.8599999999997</v>
      </c>
      <c r="KDQ56" s="115">
        <f t="shared" si="1289"/>
        <v>4330.8599999999997</v>
      </c>
      <c r="KDR56" s="115">
        <f t="shared" si="1289"/>
        <v>4330.8599999999997</v>
      </c>
      <c r="KDS56" s="115">
        <f t="shared" si="1289"/>
        <v>4330.8599999999997</v>
      </c>
      <c r="KDT56" s="115">
        <f t="shared" si="1289"/>
        <v>4330.8599999999997</v>
      </c>
      <c r="KDU56" s="115">
        <f t="shared" si="1289"/>
        <v>4330.8599999999997</v>
      </c>
      <c r="KDV56" s="95">
        <f t="shared" si="1290"/>
        <v>51970.32</v>
      </c>
      <c r="KDW56" s="106" t="s">
        <v>845</v>
      </c>
      <c r="KDX56" s="105">
        <v>51970.319999999992</v>
      </c>
      <c r="KDY56" s="90">
        <f t="shared" si="1291"/>
        <v>4330.8599999999997</v>
      </c>
      <c r="KDZ56" s="115">
        <f t="shared" ref="KDZ56" si="3348">KDY56</f>
        <v>4330.8599999999997</v>
      </c>
      <c r="KEA56" s="115">
        <f t="shared" si="1292"/>
        <v>4330.8599999999997</v>
      </c>
      <c r="KEB56" s="115">
        <f t="shared" si="1292"/>
        <v>4330.8599999999997</v>
      </c>
      <c r="KEC56" s="115">
        <f t="shared" si="1292"/>
        <v>4330.8599999999997</v>
      </c>
      <c r="KED56" s="115">
        <f t="shared" si="1292"/>
        <v>4330.8599999999997</v>
      </c>
      <c r="KEE56" s="115">
        <f t="shared" si="1292"/>
        <v>4330.8599999999997</v>
      </c>
      <c r="KEF56" s="115">
        <f t="shared" si="1292"/>
        <v>4330.8599999999997</v>
      </c>
      <c r="KEG56" s="115">
        <f t="shared" si="1292"/>
        <v>4330.8599999999997</v>
      </c>
      <c r="KEH56" s="115">
        <f t="shared" si="1292"/>
        <v>4330.8599999999997</v>
      </c>
      <c r="KEI56" s="115">
        <f t="shared" si="1292"/>
        <v>4330.8599999999997</v>
      </c>
      <c r="KEJ56" s="115">
        <f t="shared" si="1292"/>
        <v>4330.8599999999997</v>
      </c>
      <c r="KEK56" s="115">
        <f t="shared" si="1292"/>
        <v>4330.8599999999997</v>
      </c>
      <c r="KEL56" s="95">
        <f t="shared" si="1293"/>
        <v>51970.32</v>
      </c>
      <c r="KEM56" s="106" t="s">
        <v>845</v>
      </c>
      <c r="KEN56" s="105">
        <v>51970.319999999992</v>
      </c>
      <c r="KEO56" s="90">
        <f t="shared" si="1294"/>
        <v>4330.8599999999997</v>
      </c>
      <c r="KEP56" s="115">
        <f t="shared" ref="KEP56" si="3349">KEO56</f>
        <v>4330.8599999999997</v>
      </c>
      <c r="KEQ56" s="115">
        <f t="shared" si="1295"/>
        <v>4330.8599999999997</v>
      </c>
      <c r="KER56" s="115">
        <f t="shared" si="1295"/>
        <v>4330.8599999999997</v>
      </c>
      <c r="KES56" s="115">
        <f t="shared" si="1295"/>
        <v>4330.8599999999997</v>
      </c>
      <c r="KET56" s="115">
        <f t="shared" si="1295"/>
        <v>4330.8599999999997</v>
      </c>
      <c r="KEU56" s="115">
        <f t="shared" si="1295"/>
        <v>4330.8599999999997</v>
      </c>
      <c r="KEV56" s="115">
        <f t="shared" si="1295"/>
        <v>4330.8599999999997</v>
      </c>
      <c r="KEW56" s="115">
        <f t="shared" si="1295"/>
        <v>4330.8599999999997</v>
      </c>
      <c r="KEX56" s="115">
        <f t="shared" si="1295"/>
        <v>4330.8599999999997</v>
      </c>
      <c r="KEY56" s="115">
        <f t="shared" si="1295"/>
        <v>4330.8599999999997</v>
      </c>
      <c r="KEZ56" s="115">
        <f t="shared" si="1295"/>
        <v>4330.8599999999997</v>
      </c>
      <c r="KFA56" s="115">
        <f t="shared" si="1295"/>
        <v>4330.8599999999997</v>
      </c>
      <c r="KFB56" s="95">
        <f t="shared" si="1296"/>
        <v>51970.32</v>
      </c>
      <c r="KFC56" s="106" t="s">
        <v>845</v>
      </c>
      <c r="KFD56" s="105">
        <v>51970.319999999992</v>
      </c>
      <c r="KFE56" s="90">
        <f t="shared" si="1297"/>
        <v>4330.8599999999997</v>
      </c>
      <c r="KFF56" s="115">
        <f t="shared" ref="KFF56" si="3350">KFE56</f>
        <v>4330.8599999999997</v>
      </c>
      <c r="KFG56" s="115">
        <f t="shared" si="1298"/>
        <v>4330.8599999999997</v>
      </c>
      <c r="KFH56" s="115">
        <f t="shared" si="1298"/>
        <v>4330.8599999999997</v>
      </c>
      <c r="KFI56" s="115">
        <f t="shared" si="1298"/>
        <v>4330.8599999999997</v>
      </c>
      <c r="KFJ56" s="115">
        <f t="shared" si="1298"/>
        <v>4330.8599999999997</v>
      </c>
      <c r="KFK56" s="115">
        <f t="shared" si="1298"/>
        <v>4330.8599999999997</v>
      </c>
      <c r="KFL56" s="115">
        <f t="shared" si="1298"/>
        <v>4330.8599999999997</v>
      </c>
      <c r="KFM56" s="115">
        <f t="shared" si="1298"/>
        <v>4330.8599999999997</v>
      </c>
      <c r="KFN56" s="115">
        <f t="shared" si="1298"/>
        <v>4330.8599999999997</v>
      </c>
      <c r="KFO56" s="115">
        <f t="shared" si="1298"/>
        <v>4330.8599999999997</v>
      </c>
      <c r="KFP56" s="115">
        <f t="shared" si="1298"/>
        <v>4330.8599999999997</v>
      </c>
      <c r="KFQ56" s="115">
        <f t="shared" si="1298"/>
        <v>4330.8599999999997</v>
      </c>
      <c r="KFR56" s="95">
        <f t="shared" si="1299"/>
        <v>51970.32</v>
      </c>
      <c r="KFS56" s="106" t="s">
        <v>845</v>
      </c>
      <c r="KFT56" s="105">
        <v>51970.319999999992</v>
      </c>
      <c r="KFU56" s="90">
        <f t="shared" si="1300"/>
        <v>4330.8599999999997</v>
      </c>
      <c r="KFV56" s="115">
        <f t="shared" ref="KFV56" si="3351">KFU56</f>
        <v>4330.8599999999997</v>
      </c>
      <c r="KFW56" s="115">
        <f t="shared" si="1301"/>
        <v>4330.8599999999997</v>
      </c>
      <c r="KFX56" s="115">
        <f t="shared" si="1301"/>
        <v>4330.8599999999997</v>
      </c>
      <c r="KFY56" s="115">
        <f t="shared" si="1301"/>
        <v>4330.8599999999997</v>
      </c>
      <c r="KFZ56" s="115">
        <f t="shared" si="1301"/>
        <v>4330.8599999999997</v>
      </c>
      <c r="KGA56" s="115">
        <f t="shared" si="1301"/>
        <v>4330.8599999999997</v>
      </c>
      <c r="KGB56" s="115">
        <f t="shared" si="1301"/>
        <v>4330.8599999999997</v>
      </c>
      <c r="KGC56" s="115">
        <f t="shared" si="1301"/>
        <v>4330.8599999999997</v>
      </c>
      <c r="KGD56" s="115">
        <f t="shared" si="1301"/>
        <v>4330.8599999999997</v>
      </c>
      <c r="KGE56" s="115">
        <f t="shared" si="1301"/>
        <v>4330.8599999999997</v>
      </c>
      <c r="KGF56" s="115">
        <f t="shared" si="1301"/>
        <v>4330.8599999999997</v>
      </c>
      <c r="KGG56" s="115">
        <f t="shared" si="1301"/>
        <v>4330.8599999999997</v>
      </c>
      <c r="KGH56" s="95">
        <f t="shared" si="1302"/>
        <v>51970.32</v>
      </c>
      <c r="KGI56" s="106" t="s">
        <v>845</v>
      </c>
      <c r="KGJ56" s="105">
        <v>51970.319999999992</v>
      </c>
      <c r="KGK56" s="90">
        <f t="shared" si="1303"/>
        <v>4330.8599999999997</v>
      </c>
      <c r="KGL56" s="115">
        <f t="shared" ref="KGL56" si="3352">KGK56</f>
        <v>4330.8599999999997</v>
      </c>
      <c r="KGM56" s="115">
        <f t="shared" si="1304"/>
        <v>4330.8599999999997</v>
      </c>
      <c r="KGN56" s="115">
        <f t="shared" si="1304"/>
        <v>4330.8599999999997</v>
      </c>
      <c r="KGO56" s="115">
        <f t="shared" si="1304"/>
        <v>4330.8599999999997</v>
      </c>
      <c r="KGP56" s="115">
        <f t="shared" si="1304"/>
        <v>4330.8599999999997</v>
      </c>
      <c r="KGQ56" s="115">
        <f t="shared" si="1304"/>
        <v>4330.8599999999997</v>
      </c>
      <c r="KGR56" s="115">
        <f t="shared" si="1304"/>
        <v>4330.8599999999997</v>
      </c>
      <c r="KGS56" s="115">
        <f t="shared" si="1304"/>
        <v>4330.8599999999997</v>
      </c>
      <c r="KGT56" s="115">
        <f t="shared" si="1304"/>
        <v>4330.8599999999997</v>
      </c>
      <c r="KGU56" s="115">
        <f t="shared" si="1304"/>
        <v>4330.8599999999997</v>
      </c>
      <c r="KGV56" s="115">
        <f t="shared" si="1304"/>
        <v>4330.8599999999997</v>
      </c>
      <c r="KGW56" s="115">
        <f t="shared" si="1304"/>
        <v>4330.8599999999997</v>
      </c>
      <c r="KGX56" s="95">
        <f t="shared" si="1305"/>
        <v>51970.32</v>
      </c>
      <c r="KGY56" s="106" t="s">
        <v>845</v>
      </c>
      <c r="KGZ56" s="105">
        <v>51970.319999999992</v>
      </c>
      <c r="KHA56" s="90">
        <f t="shared" si="1306"/>
        <v>4330.8599999999997</v>
      </c>
      <c r="KHB56" s="115">
        <f t="shared" ref="KHB56" si="3353">KHA56</f>
        <v>4330.8599999999997</v>
      </c>
      <c r="KHC56" s="115">
        <f t="shared" si="1307"/>
        <v>4330.8599999999997</v>
      </c>
      <c r="KHD56" s="115">
        <f t="shared" si="1307"/>
        <v>4330.8599999999997</v>
      </c>
      <c r="KHE56" s="115">
        <f t="shared" si="1307"/>
        <v>4330.8599999999997</v>
      </c>
      <c r="KHF56" s="115">
        <f t="shared" si="1307"/>
        <v>4330.8599999999997</v>
      </c>
      <c r="KHG56" s="115">
        <f t="shared" si="1307"/>
        <v>4330.8599999999997</v>
      </c>
      <c r="KHH56" s="115">
        <f t="shared" si="1307"/>
        <v>4330.8599999999997</v>
      </c>
      <c r="KHI56" s="115">
        <f t="shared" si="1307"/>
        <v>4330.8599999999997</v>
      </c>
      <c r="KHJ56" s="115">
        <f t="shared" si="1307"/>
        <v>4330.8599999999997</v>
      </c>
      <c r="KHK56" s="115">
        <f t="shared" si="1307"/>
        <v>4330.8599999999997</v>
      </c>
      <c r="KHL56" s="115">
        <f t="shared" si="1307"/>
        <v>4330.8599999999997</v>
      </c>
      <c r="KHM56" s="115">
        <f t="shared" si="1307"/>
        <v>4330.8599999999997</v>
      </c>
      <c r="KHN56" s="95">
        <f t="shared" si="1308"/>
        <v>51970.32</v>
      </c>
      <c r="KHO56" s="106" t="s">
        <v>845</v>
      </c>
      <c r="KHP56" s="105">
        <v>51970.319999999992</v>
      </c>
      <c r="KHQ56" s="90">
        <f t="shared" si="1309"/>
        <v>4330.8599999999997</v>
      </c>
      <c r="KHR56" s="115">
        <f t="shared" ref="KHR56" si="3354">KHQ56</f>
        <v>4330.8599999999997</v>
      </c>
      <c r="KHS56" s="115">
        <f t="shared" si="1310"/>
        <v>4330.8599999999997</v>
      </c>
      <c r="KHT56" s="115">
        <f t="shared" si="1310"/>
        <v>4330.8599999999997</v>
      </c>
      <c r="KHU56" s="115">
        <f t="shared" si="1310"/>
        <v>4330.8599999999997</v>
      </c>
      <c r="KHV56" s="115">
        <f t="shared" si="1310"/>
        <v>4330.8599999999997</v>
      </c>
      <c r="KHW56" s="115">
        <f t="shared" si="1310"/>
        <v>4330.8599999999997</v>
      </c>
      <c r="KHX56" s="115">
        <f t="shared" si="1310"/>
        <v>4330.8599999999997</v>
      </c>
      <c r="KHY56" s="115">
        <f t="shared" si="1310"/>
        <v>4330.8599999999997</v>
      </c>
      <c r="KHZ56" s="115">
        <f t="shared" si="1310"/>
        <v>4330.8599999999997</v>
      </c>
      <c r="KIA56" s="115">
        <f t="shared" si="1310"/>
        <v>4330.8599999999997</v>
      </c>
      <c r="KIB56" s="115">
        <f t="shared" si="1310"/>
        <v>4330.8599999999997</v>
      </c>
      <c r="KIC56" s="115">
        <f t="shared" si="1310"/>
        <v>4330.8599999999997</v>
      </c>
      <c r="KID56" s="95">
        <f t="shared" si="1311"/>
        <v>51970.32</v>
      </c>
      <c r="KIE56" s="106" t="s">
        <v>845</v>
      </c>
      <c r="KIF56" s="105">
        <v>51970.319999999992</v>
      </c>
      <c r="KIG56" s="90">
        <f t="shared" si="1312"/>
        <v>4330.8599999999997</v>
      </c>
      <c r="KIH56" s="115">
        <f t="shared" ref="KIH56" si="3355">KIG56</f>
        <v>4330.8599999999997</v>
      </c>
      <c r="KII56" s="115">
        <f t="shared" si="1313"/>
        <v>4330.8599999999997</v>
      </c>
      <c r="KIJ56" s="115">
        <f t="shared" si="1313"/>
        <v>4330.8599999999997</v>
      </c>
      <c r="KIK56" s="115">
        <f t="shared" si="1313"/>
        <v>4330.8599999999997</v>
      </c>
      <c r="KIL56" s="115">
        <f t="shared" si="1313"/>
        <v>4330.8599999999997</v>
      </c>
      <c r="KIM56" s="115">
        <f t="shared" si="1313"/>
        <v>4330.8599999999997</v>
      </c>
      <c r="KIN56" s="115">
        <f t="shared" si="1313"/>
        <v>4330.8599999999997</v>
      </c>
      <c r="KIO56" s="115">
        <f t="shared" si="1313"/>
        <v>4330.8599999999997</v>
      </c>
      <c r="KIP56" s="115">
        <f t="shared" si="1313"/>
        <v>4330.8599999999997</v>
      </c>
      <c r="KIQ56" s="115">
        <f t="shared" si="1313"/>
        <v>4330.8599999999997</v>
      </c>
      <c r="KIR56" s="115">
        <f t="shared" si="1313"/>
        <v>4330.8599999999997</v>
      </c>
      <c r="KIS56" s="115">
        <f t="shared" si="1313"/>
        <v>4330.8599999999997</v>
      </c>
      <c r="KIT56" s="95">
        <f t="shared" si="1314"/>
        <v>51970.32</v>
      </c>
      <c r="KIU56" s="106" t="s">
        <v>845</v>
      </c>
      <c r="KIV56" s="105">
        <v>51970.319999999992</v>
      </c>
      <c r="KIW56" s="90">
        <f t="shared" si="1315"/>
        <v>4330.8599999999997</v>
      </c>
      <c r="KIX56" s="115">
        <f t="shared" ref="KIX56" si="3356">KIW56</f>
        <v>4330.8599999999997</v>
      </c>
      <c r="KIY56" s="115">
        <f t="shared" si="1316"/>
        <v>4330.8599999999997</v>
      </c>
      <c r="KIZ56" s="115">
        <f t="shared" si="1316"/>
        <v>4330.8599999999997</v>
      </c>
      <c r="KJA56" s="115">
        <f t="shared" si="1316"/>
        <v>4330.8599999999997</v>
      </c>
      <c r="KJB56" s="115">
        <f t="shared" si="1316"/>
        <v>4330.8599999999997</v>
      </c>
      <c r="KJC56" s="115">
        <f t="shared" si="1316"/>
        <v>4330.8599999999997</v>
      </c>
      <c r="KJD56" s="115">
        <f t="shared" si="1316"/>
        <v>4330.8599999999997</v>
      </c>
      <c r="KJE56" s="115">
        <f t="shared" si="1316"/>
        <v>4330.8599999999997</v>
      </c>
      <c r="KJF56" s="115">
        <f t="shared" si="1316"/>
        <v>4330.8599999999997</v>
      </c>
      <c r="KJG56" s="115">
        <f t="shared" si="1316"/>
        <v>4330.8599999999997</v>
      </c>
      <c r="KJH56" s="115">
        <f t="shared" si="1316"/>
        <v>4330.8599999999997</v>
      </c>
      <c r="KJI56" s="115">
        <f t="shared" si="1316"/>
        <v>4330.8599999999997</v>
      </c>
      <c r="KJJ56" s="95">
        <f t="shared" si="1317"/>
        <v>51970.32</v>
      </c>
      <c r="KJK56" s="106" t="s">
        <v>845</v>
      </c>
      <c r="KJL56" s="105">
        <v>51970.319999999992</v>
      </c>
      <c r="KJM56" s="90">
        <f t="shared" si="1318"/>
        <v>4330.8599999999997</v>
      </c>
      <c r="KJN56" s="115">
        <f t="shared" ref="KJN56" si="3357">KJM56</f>
        <v>4330.8599999999997</v>
      </c>
      <c r="KJO56" s="115">
        <f t="shared" si="1319"/>
        <v>4330.8599999999997</v>
      </c>
      <c r="KJP56" s="115">
        <f t="shared" si="1319"/>
        <v>4330.8599999999997</v>
      </c>
      <c r="KJQ56" s="115">
        <f t="shared" si="1319"/>
        <v>4330.8599999999997</v>
      </c>
      <c r="KJR56" s="115">
        <f t="shared" si="1319"/>
        <v>4330.8599999999997</v>
      </c>
      <c r="KJS56" s="115">
        <f t="shared" si="1319"/>
        <v>4330.8599999999997</v>
      </c>
      <c r="KJT56" s="115">
        <f t="shared" si="1319"/>
        <v>4330.8599999999997</v>
      </c>
      <c r="KJU56" s="115">
        <f t="shared" si="1319"/>
        <v>4330.8599999999997</v>
      </c>
      <c r="KJV56" s="115">
        <f t="shared" si="1319"/>
        <v>4330.8599999999997</v>
      </c>
      <c r="KJW56" s="115">
        <f t="shared" si="1319"/>
        <v>4330.8599999999997</v>
      </c>
      <c r="KJX56" s="115">
        <f t="shared" si="1319"/>
        <v>4330.8599999999997</v>
      </c>
      <c r="KJY56" s="115">
        <f t="shared" si="1319"/>
        <v>4330.8599999999997</v>
      </c>
      <c r="KJZ56" s="95">
        <f t="shared" si="1320"/>
        <v>51970.32</v>
      </c>
      <c r="KKA56" s="106" t="s">
        <v>845</v>
      </c>
      <c r="KKB56" s="105">
        <v>51970.319999999992</v>
      </c>
      <c r="KKC56" s="90">
        <f t="shared" si="1321"/>
        <v>4330.8599999999997</v>
      </c>
      <c r="KKD56" s="115">
        <f t="shared" ref="KKD56" si="3358">KKC56</f>
        <v>4330.8599999999997</v>
      </c>
      <c r="KKE56" s="115">
        <f t="shared" si="1322"/>
        <v>4330.8599999999997</v>
      </c>
      <c r="KKF56" s="115">
        <f t="shared" si="1322"/>
        <v>4330.8599999999997</v>
      </c>
      <c r="KKG56" s="115">
        <f t="shared" si="1322"/>
        <v>4330.8599999999997</v>
      </c>
      <c r="KKH56" s="115">
        <f t="shared" si="1322"/>
        <v>4330.8599999999997</v>
      </c>
      <c r="KKI56" s="115">
        <f t="shared" si="1322"/>
        <v>4330.8599999999997</v>
      </c>
      <c r="KKJ56" s="115">
        <f t="shared" si="1322"/>
        <v>4330.8599999999997</v>
      </c>
      <c r="KKK56" s="115">
        <f t="shared" si="1322"/>
        <v>4330.8599999999997</v>
      </c>
      <c r="KKL56" s="115">
        <f t="shared" si="1322"/>
        <v>4330.8599999999997</v>
      </c>
      <c r="KKM56" s="115">
        <f t="shared" si="1322"/>
        <v>4330.8599999999997</v>
      </c>
      <c r="KKN56" s="115">
        <f t="shared" si="1322"/>
        <v>4330.8599999999997</v>
      </c>
      <c r="KKO56" s="115">
        <f t="shared" si="1322"/>
        <v>4330.8599999999997</v>
      </c>
      <c r="KKP56" s="95">
        <f t="shared" si="1323"/>
        <v>51970.32</v>
      </c>
      <c r="KKQ56" s="106" t="s">
        <v>845</v>
      </c>
      <c r="KKR56" s="105">
        <v>51970.319999999992</v>
      </c>
      <c r="KKS56" s="90">
        <f t="shared" si="1324"/>
        <v>4330.8599999999997</v>
      </c>
      <c r="KKT56" s="115">
        <f t="shared" ref="KKT56" si="3359">KKS56</f>
        <v>4330.8599999999997</v>
      </c>
      <c r="KKU56" s="115">
        <f t="shared" si="1325"/>
        <v>4330.8599999999997</v>
      </c>
      <c r="KKV56" s="115">
        <f t="shared" si="1325"/>
        <v>4330.8599999999997</v>
      </c>
      <c r="KKW56" s="115">
        <f t="shared" si="1325"/>
        <v>4330.8599999999997</v>
      </c>
      <c r="KKX56" s="115">
        <f t="shared" si="1325"/>
        <v>4330.8599999999997</v>
      </c>
      <c r="KKY56" s="115">
        <f t="shared" si="1325"/>
        <v>4330.8599999999997</v>
      </c>
      <c r="KKZ56" s="115">
        <f t="shared" si="1325"/>
        <v>4330.8599999999997</v>
      </c>
      <c r="KLA56" s="115">
        <f t="shared" si="1325"/>
        <v>4330.8599999999997</v>
      </c>
      <c r="KLB56" s="115">
        <f t="shared" si="1325"/>
        <v>4330.8599999999997</v>
      </c>
      <c r="KLC56" s="115">
        <f t="shared" si="1325"/>
        <v>4330.8599999999997</v>
      </c>
      <c r="KLD56" s="115">
        <f t="shared" si="1325"/>
        <v>4330.8599999999997</v>
      </c>
      <c r="KLE56" s="115">
        <f t="shared" si="1325"/>
        <v>4330.8599999999997</v>
      </c>
      <c r="KLF56" s="95">
        <f t="shared" si="1326"/>
        <v>51970.32</v>
      </c>
      <c r="KLG56" s="106" t="s">
        <v>845</v>
      </c>
      <c r="KLH56" s="105">
        <v>51970.319999999992</v>
      </c>
      <c r="KLI56" s="90">
        <f t="shared" si="1327"/>
        <v>4330.8599999999997</v>
      </c>
      <c r="KLJ56" s="115">
        <f t="shared" ref="KLJ56" si="3360">KLI56</f>
        <v>4330.8599999999997</v>
      </c>
      <c r="KLK56" s="115">
        <f t="shared" si="1328"/>
        <v>4330.8599999999997</v>
      </c>
      <c r="KLL56" s="115">
        <f t="shared" si="1328"/>
        <v>4330.8599999999997</v>
      </c>
      <c r="KLM56" s="115">
        <f t="shared" si="1328"/>
        <v>4330.8599999999997</v>
      </c>
      <c r="KLN56" s="115">
        <f t="shared" si="1328"/>
        <v>4330.8599999999997</v>
      </c>
      <c r="KLO56" s="115">
        <f t="shared" si="1328"/>
        <v>4330.8599999999997</v>
      </c>
      <c r="KLP56" s="115">
        <f t="shared" si="1328"/>
        <v>4330.8599999999997</v>
      </c>
      <c r="KLQ56" s="115">
        <f t="shared" si="1328"/>
        <v>4330.8599999999997</v>
      </c>
      <c r="KLR56" s="115">
        <f t="shared" si="1328"/>
        <v>4330.8599999999997</v>
      </c>
      <c r="KLS56" s="115">
        <f t="shared" si="1328"/>
        <v>4330.8599999999997</v>
      </c>
      <c r="KLT56" s="115">
        <f t="shared" si="1328"/>
        <v>4330.8599999999997</v>
      </c>
      <c r="KLU56" s="115">
        <f t="shared" si="1328"/>
        <v>4330.8599999999997</v>
      </c>
      <c r="KLV56" s="95">
        <f t="shared" si="1329"/>
        <v>51970.32</v>
      </c>
      <c r="KLW56" s="106" t="s">
        <v>845</v>
      </c>
      <c r="KLX56" s="105">
        <v>51970.319999999992</v>
      </c>
      <c r="KLY56" s="90">
        <f t="shared" si="1330"/>
        <v>4330.8599999999997</v>
      </c>
      <c r="KLZ56" s="115">
        <f t="shared" ref="KLZ56" si="3361">KLY56</f>
        <v>4330.8599999999997</v>
      </c>
      <c r="KMA56" s="115">
        <f t="shared" si="1331"/>
        <v>4330.8599999999997</v>
      </c>
      <c r="KMB56" s="115">
        <f t="shared" si="1331"/>
        <v>4330.8599999999997</v>
      </c>
      <c r="KMC56" s="115">
        <f t="shared" si="1331"/>
        <v>4330.8599999999997</v>
      </c>
      <c r="KMD56" s="115">
        <f t="shared" si="1331"/>
        <v>4330.8599999999997</v>
      </c>
      <c r="KME56" s="115">
        <f t="shared" si="1331"/>
        <v>4330.8599999999997</v>
      </c>
      <c r="KMF56" s="115">
        <f t="shared" si="1331"/>
        <v>4330.8599999999997</v>
      </c>
      <c r="KMG56" s="115">
        <f t="shared" si="1331"/>
        <v>4330.8599999999997</v>
      </c>
      <c r="KMH56" s="115">
        <f t="shared" si="1331"/>
        <v>4330.8599999999997</v>
      </c>
      <c r="KMI56" s="115">
        <f t="shared" si="1331"/>
        <v>4330.8599999999997</v>
      </c>
      <c r="KMJ56" s="115">
        <f t="shared" si="1331"/>
        <v>4330.8599999999997</v>
      </c>
      <c r="KMK56" s="115">
        <f t="shared" si="1331"/>
        <v>4330.8599999999997</v>
      </c>
      <c r="KML56" s="95">
        <f t="shared" si="1332"/>
        <v>51970.32</v>
      </c>
      <c r="KMM56" s="106" t="s">
        <v>845</v>
      </c>
      <c r="KMN56" s="105">
        <v>51970.319999999992</v>
      </c>
      <c r="KMO56" s="90">
        <f t="shared" si="1333"/>
        <v>4330.8599999999997</v>
      </c>
      <c r="KMP56" s="115">
        <f t="shared" ref="KMP56" si="3362">KMO56</f>
        <v>4330.8599999999997</v>
      </c>
      <c r="KMQ56" s="115">
        <f t="shared" si="1334"/>
        <v>4330.8599999999997</v>
      </c>
      <c r="KMR56" s="115">
        <f t="shared" si="1334"/>
        <v>4330.8599999999997</v>
      </c>
      <c r="KMS56" s="115">
        <f t="shared" si="1334"/>
        <v>4330.8599999999997</v>
      </c>
      <c r="KMT56" s="115">
        <f t="shared" si="1334"/>
        <v>4330.8599999999997</v>
      </c>
      <c r="KMU56" s="115">
        <f t="shared" si="1334"/>
        <v>4330.8599999999997</v>
      </c>
      <c r="KMV56" s="115">
        <f t="shared" si="1334"/>
        <v>4330.8599999999997</v>
      </c>
      <c r="KMW56" s="115">
        <f t="shared" si="1334"/>
        <v>4330.8599999999997</v>
      </c>
      <c r="KMX56" s="115">
        <f t="shared" si="1334"/>
        <v>4330.8599999999997</v>
      </c>
      <c r="KMY56" s="115">
        <f t="shared" si="1334"/>
        <v>4330.8599999999997</v>
      </c>
      <c r="KMZ56" s="115">
        <f t="shared" si="1334"/>
        <v>4330.8599999999997</v>
      </c>
      <c r="KNA56" s="115">
        <f t="shared" si="1334"/>
        <v>4330.8599999999997</v>
      </c>
      <c r="KNB56" s="95">
        <f t="shared" si="1335"/>
        <v>51970.32</v>
      </c>
      <c r="KNC56" s="106" t="s">
        <v>845</v>
      </c>
      <c r="KND56" s="105">
        <v>51970.319999999992</v>
      </c>
      <c r="KNE56" s="90">
        <f t="shared" si="1336"/>
        <v>4330.8599999999997</v>
      </c>
      <c r="KNF56" s="115">
        <f t="shared" ref="KNF56" si="3363">KNE56</f>
        <v>4330.8599999999997</v>
      </c>
      <c r="KNG56" s="115">
        <f t="shared" si="1337"/>
        <v>4330.8599999999997</v>
      </c>
      <c r="KNH56" s="115">
        <f t="shared" si="1337"/>
        <v>4330.8599999999997</v>
      </c>
      <c r="KNI56" s="115">
        <f t="shared" si="1337"/>
        <v>4330.8599999999997</v>
      </c>
      <c r="KNJ56" s="115">
        <f t="shared" si="1337"/>
        <v>4330.8599999999997</v>
      </c>
      <c r="KNK56" s="115">
        <f t="shared" si="1337"/>
        <v>4330.8599999999997</v>
      </c>
      <c r="KNL56" s="115">
        <f t="shared" si="1337"/>
        <v>4330.8599999999997</v>
      </c>
      <c r="KNM56" s="115">
        <f t="shared" si="1337"/>
        <v>4330.8599999999997</v>
      </c>
      <c r="KNN56" s="115">
        <f t="shared" si="1337"/>
        <v>4330.8599999999997</v>
      </c>
      <c r="KNO56" s="115">
        <f t="shared" si="1337"/>
        <v>4330.8599999999997</v>
      </c>
      <c r="KNP56" s="115">
        <f t="shared" si="1337"/>
        <v>4330.8599999999997</v>
      </c>
      <c r="KNQ56" s="115">
        <f t="shared" si="1337"/>
        <v>4330.8599999999997</v>
      </c>
      <c r="KNR56" s="95">
        <f t="shared" si="1338"/>
        <v>51970.32</v>
      </c>
      <c r="KNS56" s="106" t="s">
        <v>845</v>
      </c>
      <c r="KNT56" s="105">
        <v>51970.319999999992</v>
      </c>
      <c r="KNU56" s="90">
        <f t="shared" si="1339"/>
        <v>4330.8599999999997</v>
      </c>
      <c r="KNV56" s="115">
        <f t="shared" ref="KNV56" si="3364">KNU56</f>
        <v>4330.8599999999997</v>
      </c>
      <c r="KNW56" s="115">
        <f t="shared" si="1340"/>
        <v>4330.8599999999997</v>
      </c>
      <c r="KNX56" s="115">
        <f t="shared" si="1340"/>
        <v>4330.8599999999997</v>
      </c>
      <c r="KNY56" s="115">
        <f t="shared" si="1340"/>
        <v>4330.8599999999997</v>
      </c>
      <c r="KNZ56" s="115">
        <f t="shared" si="1340"/>
        <v>4330.8599999999997</v>
      </c>
      <c r="KOA56" s="115">
        <f t="shared" si="1340"/>
        <v>4330.8599999999997</v>
      </c>
      <c r="KOB56" s="115">
        <f t="shared" si="1340"/>
        <v>4330.8599999999997</v>
      </c>
      <c r="KOC56" s="115">
        <f t="shared" si="1340"/>
        <v>4330.8599999999997</v>
      </c>
      <c r="KOD56" s="115">
        <f t="shared" si="1340"/>
        <v>4330.8599999999997</v>
      </c>
      <c r="KOE56" s="115">
        <f t="shared" si="1340"/>
        <v>4330.8599999999997</v>
      </c>
      <c r="KOF56" s="115">
        <f t="shared" si="1340"/>
        <v>4330.8599999999997</v>
      </c>
      <c r="KOG56" s="115">
        <f t="shared" si="1340"/>
        <v>4330.8599999999997</v>
      </c>
      <c r="KOH56" s="95">
        <f t="shared" si="1341"/>
        <v>51970.32</v>
      </c>
      <c r="KOI56" s="106" t="s">
        <v>845</v>
      </c>
      <c r="KOJ56" s="105">
        <v>51970.319999999992</v>
      </c>
      <c r="KOK56" s="90">
        <f t="shared" si="1342"/>
        <v>4330.8599999999997</v>
      </c>
      <c r="KOL56" s="115">
        <f t="shared" ref="KOL56" si="3365">KOK56</f>
        <v>4330.8599999999997</v>
      </c>
      <c r="KOM56" s="115">
        <f t="shared" si="1343"/>
        <v>4330.8599999999997</v>
      </c>
      <c r="KON56" s="115">
        <f t="shared" si="1343"/>
        <v>4330.8599999999997</v>
      </c>
      <c r="KOO56" s="115">
        <f t="shared" si="1343"/>
        <v>4330.8599999999997</v>
      </c>
      <c r="KOP56" s="115">
        <f t="shared" si="1343"/>
        <v>4330.8599999999997</v>
      </c>
      <c r="KOQ56" s="115">
        <f t="shared" si="1343"/>
        <v>4330.8599999999997</v>
      </c>
      <c r="KOR56" s="115">
        <f t="shared" si="1343"/>
        <v>4330.8599999999997</v>
      </c>
      <c r="KOS56" s="115">
        <f t="shared" si="1343"/>
        <v>4330.8599999999997</v>
      </c>
      <c r="KOT56" s="115">
        <f t="shared" si="1343"/>
        <v>4330.8599999999997</v>
      </c>
      <c r="KOU56" s="115">
        <f t="shared" si="1343"/>
        <v>4330.8599999999997</v>
      </c>
      <c r="KOV56" s="115">
        <f t="shared" si="1343"/>
        <v>4330.8599999999997</v>
      </c>
      <c r="KOW56" s="115">
        <f t="shared" si="1343"/>
        <v>4330.8599999999997</v>
      </c>
      <c r="KOX56" s="95">
        <f t="shared" si="1344"/>
        <v>51970.32</v>
      </c>
      <c r="KOY56" s="106" t="s">
        <v>845</v>
      </c>
      <c r="KOZ56" s="105">
        <v>51970.319999999992</v>
      </c>
      <c r="KPA56" s="90">
        <f t="shared" si="1345"/>
        <v>4330.8599999999997</v>
      </c>
      <c r="KPB56" s="115">
        <f t="shared" ref="KPB56" si="3366">KPA56</f>
        <v>4330.8599999999997</v>
      </c>
      <c r="KPC56" s="115">
        <f t="shared" si="1346"/>
        <v>4330.8599999999997</v>
      </c>
      <c r="KPD56" s="115">
        <f t="shared" si="1346"/>
        <v>4330.8599999999997</v>
      </c>
      <c r="KPE56" s="115">
        <f t="shared" si="1346"/>
        <v>4330.8599999999997</v>
      </c>
      <c r="KPF56" s="115">
        <f t="shared" si="1346"/>
        <v>4330.8599999999997</v>
      </c>
      <c r="KPG56" s="115">
        <f t="shared" si="1346"/>
        <v>4330.8599999999997</v>
      </c>
      <c r="KPH56" s="115">
        <f t="shared" si="1346"/>
        <v>4330.8599999999997</v>
      </c>
      <c r="KPI56" s="115">
        <f t="shared" si="1346"/>
        <v>4330.8599999999997</v>
      </c>
      <c r="KPJ56" s="115">
        <f t="shared" si="1346"/>
        <v>4330.8599999999997</v>
      </c>
      <c r="KPK56" s="115">
        <f t="shared" si="1346"/>
        <v>4330.8599999999997</v>
      </c>
      <c r="KPL56" s="115">
        <f t="shared" si="1346"/>
        <v>4330.8599999999997</v>
      </c>
      <c r="KPM56" s="115">
        <f t="shared" si="1346"/>
        <v>4330.8599999999997</v>
      </c>
      <c r="KPN56" s="95">
        <f t="shared" si="1347"/>
        <v>51970.32</v>
      </c>
      <c r="KPO56" s="106" t="s">
        <v>845</v>
      </c>
      <c r="KPP56" s="105">
        <v>51970.319999999992</v>
      </c>
      <c r="KPQ56" s="90">
        <f t="shared" si="1348"/>
        <v>4330.8599999999997</v>
      </c>
      <c r="KPR56" s="115">
        <f t="shared" ref="KPR56" si="3367">KPQ56</f>
        <v>4330.8599999999997</v>
      </c>
      <c r="KPS56" s="115">
        <f t="shared" si="1349"/>
        <v>4330.8599999999997</v>
      </c>
      <c r="KPT56" s="115">
        <f t="shared" si="1349"/>
        <v>4330.8599999999997</v>
      </c>
      <c r="KPU56" s="115">
        <f t="shared" si="1349"/>
        <v>4330.8599999999997</v>
      </c>
      <c r="KPV56" s="115">
        <f t="shared" si="1349"/>
        <v>4330.8599999999997</v>
      </c>
      <c r="KPW56" s="115">
        <f t="shared" si="1349"/>
        <v>4330.8599999999997</v>
      </c>
      <c r="KPX56" s="115">
        <f t="shared" si="1349"/>
        <v>4330.8599999999997</v>
      </c>
      <c r="KPY56" s="115">
        <f t="shared" si="1349"/>
        <v>4330.8599999999997</v>
      </c>
      <c r="KPZ56" s="115">
        <f t="shared" si="1349"/>
        <v>4330.8599999999997</v>
      </c>
      <c r="KQA56" s="115">
        <f t="shared" si="1349"/>
        <v>4330.8599999999997</v>
      </c>
      <c r="KQB56" s="115">
        <f t="shared" si="1349"/>
        <v>4330.8599999999997</v>
      </c>
      <c r="KQC56" s="115">
        <f t="shared" si="1349"/>
        <v>4330.8599999999997</v>
      </c>
      <c r="KQD56" s="95">
        <f t="shared" si="1350"/>
        <v>51970.32</v>
      </c>
      <c r="KQE56" s="106" t="s">
        <v>845</v>
      </c>
      <c r="KQF56" s="105">
        <v>51970.319999999992</v>
      </c>
      <c r="KQG56" s="90">
        <f t="shared" si="1351"/>
        <v>4330.8599999999997</v>
      </c>
      <c r="KQH56" s="115">
        <f t="shared" ref="KQH56" si="3368">KQG56</f>
        <v>4330.8599999999997</v>
      </c>
      <c r="KQI56" s="115">
        <f t="shared" si="1352"/>
        <v>4330.8599999999997</v>
      </c>
      <c r="KQJ56" s="115">
        <f t="shared" si="1352"/>
        <v>4330.8599999999997</v>
      </c>
      <c r="KQK56" s="115">
        <f t="shared" si="1352"/>
        <v>4330.8599999999997</v>
      </c>
      <c r="KQL56" s="115">
        <f t="shared" si="1352"/>
        <v>4330.8599999999997</v>
      </c>
      <c r="KQM56" s="115">
        <f t="shared" si="1352"/>
        <v>4330.8599999999997</v>
      </c>
      <c r="KQN56" s="115">
        <f t="shared" si="1352"/>
        <v>4330.8599999999997</v>
      </c>
      <c r="KQO56" s="115">
        <f t="shared" si="1352"/>
        <v>4330.8599999999997</v>
      </c>
      <c r="KQP56" s="115">
        <f t="shared" si="1352"/>
        <v>4330.8599999999997</v>
      </c>
      <c r="KQQ56" s="115">
        <f t="shared" si="1352"/>
        <v>4330.8599999999997</v>
      </c>
      <c r="KQR56" s="115">
        <f t="shared" si="1352"/>
        <v>4330.8599999999997</v>
      </c>
      <c r="KQS56" s="115">
        <f t="shared" si="1352"/>
        <v>4330.8599999999997</v>
      </c>
      <c r="KQT56" s="95">
        <f t="shared" si="1353"/>
        <v>51970.32</v>
      </c>
      <c r="KQU56" s="106" t="s">
        <v>845</v>
      </c>
      <c r="KQV56" s="105">
        <v>51970.319999999992</v>
      </c>
      <c r="KQW56" s="90">
        <f t="shared" si="1354"/>
        <v>4330.8599999999997</v>
      </c>
      <c r="KQX56" s="115">
        <f t="shared" ref="KQX56" si="3369">KQW56</f>
        <v>4330.8599999999997</v>
      </c>
      <c r="KQY56" s="115">
        <f t="shared" si="1355"/>
        <v>4330.8599999999997</v>
      </c>
      <c r="KQZ56" s="115">
        <f t="shared" si="1355"/>
        <v>4330.8599999999997</v>
      </c>
      <c r="KRA56" s="115">
        <f t="shared" si="1355"/>
        <v>4330.8599999999997</v>
      </c>
      <c r="KRB56" s="115">
        <f t="shared" si="1355"/>
        <v>4330.8599999999997</v>
      </c>
      <c r="KRC56" s="115">
        <f t="shared" si="1355"/>
        <v>4330.8599999999997</v>
      </c>
      <c r="KRD56" s="115">
        <f t="shared" si="1355"/>
        <v>4330.8599999999997</v>
      </c>
      <c r="KRE56" s="115">
        <f t="shared" si="1355"/>
        <v>4330.8599999999997</v>
      </c>
      <c r="KRF56" s="115">
        <f t="shared" si="1355"/>
        <v>4330.8599999999997</v>
      </c>
      <c r="KRG56" s="115">
        <f t="shared" si="1355"/>
        <v>4330.8599999999997</v>
      </c>
      <c r="KRH56" s="115">
        <f t="shared" si="1355"/>
        <v>4330.8599999999997</v>
      </c>
      <c r="KRI56" s="115">
        <f t="shared" si="1355"/>
        <v>4330.8599999999997</v>
      </c>
      <c r="KRJ56" s="95">
        <f t="shared" si="1356"/>
        <v>51970.32</v>
      </c>
      <c r="KRK56" s="106" t="s">
        <v>845</v>
      </c>
      <c r="KRL56" s="105">
        <v>51970.319999999992</v>
      </c>
      <c r="KRM56" s="90">
        <f t="shared" si="1357"/>
        <v>4330.8599999999997</v>
      </c>
      <c r="KRN56" s="115">
        <f t="shared" ref="KRN56" si="3370">KRM56</f>
        <v>4330.8599999999997</v>
      </c>
      <c r="KRO56" s="115">
        <f t="shared" si="1358"/>
        <v>4330.8599999999997</v>
      </c>
      <c r="KRP56" s="115">
        <f t="shared" si="1358"/>
        <v>4330.8599999999997</v>
      </c>
      <c r="KRQ56" s="115">
        <f t="shared" si="1358"/>
        <v>4330.8599999999997</v>
      </c>
      <c r="KRR56" s="115">
        <f t="shared" si="1358"/>
        <v>4330.8599999999997</v>
      </c>
      <c r="KRS56" s="115">
        <f t="shared" si="1358"/>
        <v>4330.8599999999997</v>
      </c>
      <c r="KRT56" s="115">
        <f t="shared" si="1358"/>
        <v>4330.8599999999997</v>
      </c>
      <c r="KRU56" s="115">
        <f t="shared" si="1358"/>
        <v>4330.8599999999997</v>
      </c>
      <c r="KRV56" s="115">
        <f t="shared" si="1358"/>
        <v>4330.8599999999997</v>
      </c>
      <c r="KRW56" s="115">
        <f t="shared" si="1358"/>
        <v>4330.8599999999997</v>
      </c>
      <c r="KRX56" s="115">
        <f t="shared" si="1358"/>
        <v>4330.8599999999997</v>
      </c>
      <c r="KRY56" s="115">
        <f t="shared" si="1358"/>
        <v>4330.8599999999997</v>
      </c>
      <c r="KRZ56" s="95">
        <f t="shared" si="1359"/>
        <v>51970.32</v>
      </c>
      <c r="KSA56" s="106" t="s">
        <v>845</v>
      </c>
      <c r="KSB56" s="105">
        <v>51970.319999999992</v>
      </c>
      <c r="KSC56" s="90">
        <f t="shared" si="1360"/>
        <v>4330.8599999999997</v>
      </c>
      <c r="KSD56" s="115">
        <f t="shared" ref="KSD56" si="3371">KSC56</f>
        <v>4330.8599999999997</v>
      </c>
      <c r="KSE56" s="115">
        <f t="shared" si="1361"/>
        <v>4330.8599999999997</v>
      </c>
      <c r="KSF56" s="115">
        <f t="shared" si="1361"/>
        <v>4330.8599999999997</v>
      </c>
      <c r="KSG56" s="115">
        <f t="shared" si="1361"/>
        <v>4330.8599999999997</v>
      </c>
      <c r="KSH56" s="115">
        <f t="shared" si="1361"/>
        <v>4330.8599999999997</v>
      </c>
      <c r="KSI56" s="115">
        <f t="shared" si="1361"/>
        <v>4330.8599999999997</v>
      </c>
      <c r="KSJ56" s="115">
        <f t="shared" si="1361"/>
        <v>4330.8599999999997</v>
      </c>
      <c r="KSK56" s="115">
        <f t="shared" si="1361"/>
        <v>4330.8599999999997</v>
      </c>
      <c r="KSL56" s="115">
        <f t="shared" si="1361"/>
        <v>4330.8599999999997</v>
      </c>
      <c r="KSM56" s="115">
        <f t="shared" si="1361"/>
        <v>4330.8599999999997</v>
      </c>
      <c r="KSN56" s="115">
        <f t="shared" si="1361"/>
        <v>4330.8599999999997</v>
      </c>
      <c r="KSO56" s="115">
        <f t="shared" si="1361"/>
        <v>4330.8599999999997</v>
      </c>
      <c r="KSP56" s="95">
        <f t="shared" si="1362"/>
        <v>51970.32</v>
      </c>
      <c r="KSQ56" s="106" t="s">
        <v>845</v>
      </c>
      <c r="KSR56" s="105">
        <v>51970.319999999992</v>
      </c>
      <c r="KSS56" s="90">
        <f t="shared" si="1363"/>
        <v>4330.8599999999997</v>
      </c>
      <c r="KST56" s="115">
        <f t="shared" ref="KST56" si="3372">KSS56</f>
        <v>4330.8599999999997</v>
      </c>
      <c r="KSU56" s="115">
        <f t="shared" si="1364"/>
        <v>4330.8599999999997</v>
      </c>
      <c r="KSV56" s="115">
        <f t="shared" si="1364"/>
        <v>4330.8599999999997</v>
      </c>
      <c r="KSW56" s="115">
        <f t="shared" si="1364"/>
        <v>4330.8599999999997</v>
      </c>
      <c r="KSX56" s="115">
        <f t="shared" si="1364"/>
        <v>4330.8599999999997</v>
      </c>
      <c r="KSY56" s="115">
        <f t="shared" si="1364"/>
        <v>4330.8599999999997</v>
      </c>
      <c r="KSZ56" s="115">
        <f t="shared" si="1364"/>
        <v>4330.8599999999997</v>
      </c>
      <c r="KTA56" s="115">
        <f t="shared" si="1364"/>
        <v>4330.8599999999997</v>
      </c>
      <c r="KTB56" s="115">
        <f t="shared" si="1364"/>
        <v>4330.8599999999997</v>
      </c>
      <c r="KTC56" s="115">
        <f t="shared" si="1364"/>
        <v>4330.8599999999997</v>
      </c>
      <c r="KTD56" s="115">
        <f t="shared" si="1364"/>
        <v>4330.8599999999997</v>
      </c>
      <c r="KTE56" s="115">
        <f t="shared" si="1364"/>
        <v>4330.8599999999997</v>
      </c>
      <c r="KTF56" s="95">
        <f t="shared" si="1365"/>
        <v>51970.32</v>
      </c>
      <c r="KTG56" s="106" t="s">
        <v>845</v>
      </c>
      <c r="KTH56" s="105">
        <v>51970.319999999992</v>
      </c>
      <c r="KTI56" s="90">
        <f t="shared" si="1366"/>
        <v>4330.8599999999997</v>
      </c>
      <c r="KTJ56" s="115">
        <f t="shared" ref="KTJ56" si="3373">KTI56</f>
        <v>4330.8599999999997</v>
      </c>
      <c r="KTK56" s="115">
        <f t="shared" si="1367"/>
        <v>4330.8599999999997</v>
      </c>
      <c r="KTL56" s="115">
        <f t="shared" si="1367"/>
        <v>4330.8599999999997</v>
      </c>
      <c r="KTM56" s="115">
        <f t="shared" si="1367"/>
        <v>4330.8599999999997</v>
      </c>
      <c r="KTN56" s="115">
        <f t="shared" si="1367"/>
        <v>4330.8599999999997</v>
      </c>
      <c r="KTO56" s="115">
        <f t="shared" si="1367"/>
        <v>4330.8599999999997</v>
      </c>
      <c r="KTP56" s="115">
        <f t="shared" si="1367"/>
        <v>4330.8599999999997</v>
      </c>
      <c r="KTQ56" s="115">
        <f t="shared" si="1367"/>
        <v>4330.8599999999997</v>
      </c>
      <c r="KTR56" s="115">
        <f t="shared" si="1367"/>
        <v>4330.8599999999997</v>
      </c>
      <c r="KTS56" s="115">
        <f t="shared" si="1367"/>
        <v>4330.8599999999997</v>
      </c>
      <c r="KTT56" s="115">
        <f t="shared" si="1367"/>
        <v>4330.8599999999997</v>
      </c>
      <c r="KTU56" s="115">
        <f t="shared" si="1367"/>
        <v>4330.8599999999997</v>
      </c>
      <c r="KTV56" s="95">
        <f t="shared" si="1368"/>
        <v>51970.32</v>
      </c>
      <c r="KTW56" s="106" t="s">
        <v>845</v>
      </c>
      <c r="KTX56" s="105">
        <v>51970.319999999992</v>
      </c>
      <c r="KTY56" s="90">
        <f t="shared" si="1369"/>
        <v>4330.8599999999997</v>
      </c>
      <c r="KTZ56" s="115">
        <f t="shared" ref="KTZ56" si="3374">KTY56</f>
        <v>4330.8599999999997</v>
      </c>
      <c r="KUA56" s="115">
        <f t="shared" si="1370"/>
        <v>4330.8599999999997</v>
      </c>
      <c r="KUB56" s="115">
        <f t="shared" si="1370"/>
        <v>4330.8599999999997</v>
      </c>
      <c r="KUC56" s="115">
        <f t="shared" si="1370"/>
        <v>4330.8599999999997</v>
      </c>
      <c r="KUD56" s="115">
        <f t="shared" si="1370"/>
        <v>4330.8599999999997</v>
      </c>
      <c r="KUE56" s="115">
        <f t="shared" si="1370"/>
        <v>4330.8599999999997</v>
      </c>
      <c r="KUF56" s="115">
        <f t="shared" si="1370"/>
        <v>4330.8599999999997</v>
      </c>
      <c r="KUG56" s="115">
        <f t="shared" si="1370"/>
        <v>4330.8599999999997</v>
      </c>
      <c r="KUH56" s="115">
        <f t="shared" si="1370"/>
        <v>4330.8599999999997</v>
      </c>
      <c r="KUI56" s="115">
        <f t="shared" si="1370"/>
        <v>4330.8599999999997</v>
      </c>
      <c r="KUJ56" s="115">
        <f t="shared" si="1370"/>
        <v>4330.8599999999997</v>
      </c>
      <c r="KUK56" s="115">
        <f t="shared" si="1370"/>
        <v>4330.8599999999997</v>
      </c>
      <c r="KUL56" s="95">
        <f t="shared" si="1371"/>
        <v>51970.32</v>
      </c>
      <c r="KUM56" s="106" t="s">
        <v>845</v>
      </c>
      <c r="KUN56" s="105">
        <v>51970.319999999992</v>
      </c>
      <c r="KUO56" s="90">
        <f t="shared" si="1372"/>
        <v>4330.8599999999997</v>
      </c>
      <c r="KUP56" s="115">
        <f t="shared" ref="KUP56" si="3375">KUO56</f>
        <v>4330.8599999999997</v>
      </c>
      <c r="KUQ56" s="115">
        <f t="shared" si="1373"/>
        <v>4330.8599999999997</v>
      </c>
      <c r="KUR56" s="115">
        <f t="shared" si="1373"/>
        <v>4330.8599999999997</v>
      </c>
      <c r="KUS56" s="115">
        <f t="shared" si="1373"/>
        <v>4330.8599999999997</v>
      </c>
      <c r="KUT56" s="115">
        <f t="shared" si="1373"/>
        <v>4330.8599999999997</v>
      </c>
      <c r="KUU56" s="115">
        <f t="shared" si="1373"/>
        <v>4330.8599999999997</v>
      </c>
      <c r="KUV56" s="115">
        <f t="shared" si="1373"/>
        <v>4330.8599999999997</v>
      </c>
      <c r="KUW56" s="115">
        <f t="shared" si="1373"/>
        <v>4330.8599999999997</v>
      </c>
      <c r="KUX56" s="115">
        <f t="shared" si="1373"/>
        <v>4330.8599999999997</v>
      </c>
      <c r="KUY56" s="115">
        <f t="shared" si="1373"/>
        <v>4330.8599999999997</v>
      </c>
      <c r="KUZ56" s="115">
        <f t="shared" si="1373"/>
        <v>4330.8599999999997</v>
      </c>
      <c r="KVA56" s="115">
        <f t="shared" si="1373"/>
        <v>4330.8599999999997</v>
      </c>
      <c r="KVB56" s="95">
        <f t="shared" si="1374"/>
        <v>51970.32</v>
      </c>
      <c r="KVC56" s="106" t="s">
        <v>845</v>
      </c>
      <c r="KVD56" s="105">
        <v>51970.319999999992</v>
      </c>
      <c r="KVE56" s="90">
        <f t="shared" si="1375"/>
        <v>4330.8599999999997</v>
      </c>
      <c r="KVF56" s="115">
        <f t="shared" ref="KVF56" si="3376">KVE56</f>
        <v>4330.8599999999997</v>
      </c>
      <c r="KVG56" s="115">
        <f t="shared" si="1376"/>
        <v>4330.8599999999997</v>
      </c>
      <c r="KVH56" s="115">
        <f t="shared" si="1376"/>
        <v>4330.8599999999997</v>
      </c>
      <c r="KVI56" s="115">
        <f t="shared" si="1376"/>
        <v>4330.8599999999997</v>
      </c>
      <c r="KVJ56" s="115">
        <f t="shared" si="1376"/>
        <v>4330.8599999999997</v>
      </c>
      <c r="KVK56" s="115">
        <f t="shared" si="1376"/>
        <v>4330.8599999999997</v>
      </c>
      <c r="KVL56" s="115">
        <f t="shared" si="1376"/>
        <v>4330.8599999999997</v>
      </c>
      <c r="KVM56" s="115">
        <f t="shared" si="1376"/>
        <v>4330.8599999999997</v>
      </c>
      <c r="KVN56" s="115">
        <f t="shared" si="1376"/>
        <v>4330.8599999999997</v>
      </c>
      <c r="KVO56" s="115">
        <f t="shared" si="1376"/>
        <v>4330.8599999999997</v>
      </c>
      <c r="KVP56" s="115">
        <f t="shared" si="1376"/>
        <v>4330.8599999999997</v>
      </c>
      <c r="KVQ56" s="115">
        <f t="shared" si="1376"/>
        <v>4330.8599999999997</v>
      </c>
      <c r="KVR56" s="95">
        <f t="shared" si="1377"/>
        <v>51970.32</v>
      </c>
      <c r="KVS56" s="106" t="s">
        <v>845</v>
      </c>
      <c r="KVT56" s="105">
        <v>51970.319999999992</v>
      </c>
      <c r="KVU56" s="90">
        <f t="shared" si="1378"/>
        <v>4330.8599999999997</v>
      </c>
      <c r="KVV56" s="115">
        <f t="shared" ref="KVV56" si="3377">KVU56</f>
        <v>4330.8599999999997</v>
      </c>
      <c r="KVW56" s="115">
        <f t="shared" si="1379"/>
        <v>4330.8599999999997</v>
      </c>
      <c r="KVX56" s="115">
        <f t="shared" si="1379"/>
        <v>4330.8599999999997</v>
      </c>
      <c r="KVY56" s="115">
        <f t="shared" si="1379"/>
        <v>4330.8599999999997</v>
      </c>
      <c r="KVZ56" s="115">
        <f t="shared" si="1379"/>
        <v>4330.8599999999997</v>
      </c>
      <c r="KWA56" s="115">
        <f t="shared" si="1379"/>
        <v>4330.8599999999997</v>
      </c>
      <c r="KWB56" s="115">
        <f t="shared" si="1379"/>
        <v>4330.8599999999997</v>
      </c>
      <c r="KWC56" s="115">
        <f t="shared" si="1379"/>
        <v>4330.8599999999997</v>
      </c>
      <c r="KWD56" s="115">
        <f t="shared" si="1379"/>
        <v>4330.8599999999997</v>
      </c>
      <c r="KWE56" s="115">
        <f t="shared" si="1379"/>
        <v>4330.8599999999997</v>
      </c>
      <c r="KWF56" s="115">
        <f t="shared" si="1379"/>
        <v>4330.8599999999997</v>
      </c>
      <c r="KWG56" s="115">
        <f t="shared" si="1379"/>
        <v>4330.8599999999997</v>
      </c>
      <c r="KWH56" s="95">
        <f t="shared" si="1380"/>
        <v>51970.32</v>
      </c>
      <c r="KWI56" s="106" t="s">
        <v>845</v>
      </c>
      <c r="KWJ56" s="105">
        <v>51970.319999999992</v>
      </c>
      <c r="KWK56" s="90">
        <f t="shared" si="1381"/>
        <v>4330.8599999999997</v>
      </c>
      <c r="KWL56" s="115">
        <f t="shared" ref="KWL56" si="3378">KWK56</f>
        <v>4330.8599999999997</v>
      </c>
      <c r="KWM56" s="115">
        <f t="shared" si="1382"/>
        <v>4330.8599999999997</v>
      </c>
      <c r="KWN56" s="115">
        <f t="shared" si="1382"/>
        <v>4330.8599999999997</v>
      </c>
      <c r="KWO56" s="115">
        <f t="shared" si="1382"/>
        <v>4330.8599999999997</v>
      </c>
      <c r="KWP56" s="115">
        <f t="shared" si="1382"/>
        <v>4330.8599999999997</v>
      </c>
      <c r="KWQ56" s="115">
        <f t="shared" si="1382"/>
        <v>4330.8599999999997</v>
      </c>
      <c r="KWR56" s="115">
        <f t="shared" si="1382"/>
        <v>4330.8599999999997</v>
      </c>
      <c r="KWS56" s="115">
        <f t="shared" si="1382"/>
        <v>4330.8599999999997</v>
      </c>
      <c r="KWT56" s="115">
        <f t="shared" si="1382"/>
        <v>4330.8599999999997</v>
      </c>
      <c r="KWU56" s="115">
        <f t="shared" si="1382"/>
        <v>4330.8599999999997</v>
      </c>
      <c r="KWV56" s="115">
        <f t="shared" si="1382"/>
        <v>4330.8599999999997</v>
      </c>
      <c r="KWW56" s="115">
        <f t="shared" si="1382"/>
        <v>4330.8599999999997</v>
      </c>
      <c r="KWX56" s="95">
        <f t="shared" si="1383"/>
        <v>51970.32</v>
      </c>
      <c r="KWY56" s="106" t="s">
        <v>845</v>
      </c>
      <c r="KWZ56" s="105">
        <v>51970.319999999992</v>
      </c>
      <c r="KXA56" s="90">
        <f t="shared" si="1384"/>
        <v>4330.8599999999997</v>
      </c>
      <c r="KXB56" s="115">
        <f t="shared" ref="KXB56" si="3379">KXA56</f>
        <v>4330.8599999999997</v>
      </c>
      <c r="KXC56" s="115">
        <f t="shared" si="1385"/>
        <v>4330.8599999999997</v>
      </c>
      <c r="KXD56" s="115">
        <f t="shared" si="1385"/>
        <v>4330.8599999999997</v>
      </c>
      <c r="KXE56" s="115">
        <f t="shared" si="1385"/>
        <v>4330.8599999999997</v>
      </c>
      <c r="KXF56" s="115">
        <f t="shared" si="1385"/>
        <v>4330.8599999999997</v>
      </c>
      <c r="KXG56" s="115">
        <f t="shared" si="1385"/>
        <v>4330.8599999999997</v>
      </c>
      <c r="KXH56" s="115">
        <f t="shared" si="1385"/>
        <v>4330.8599999999997</v>
      </c>
      <c r="KXI56" s="115">
        <f t="shared" si="1385"/>
        <v>4330.8599999999997</v>
      </c>
      <c r="KXJ56" s="115">
        <f t="shared" si="1385"/>
        <v>4330.8599999999997</v>
      </c>
      <c r="KXK56" s="115">
        <f t="shared" si="1385"/>
        <v>4330.8599999999997</v>
      </c>
      <c r="KXL56" s="115">
        <f t="shared" si="1385"/>
        <v>4330.8599999999997</v>
      </c>
      <c r="KXM56" s="115">
        <f t="shared" si="1385"/>
        <v>4330.8599999999997</v>
      </c>
      <c r="KXN56" s="95">
        <f t="shared" si="1386"/>
        <v>51970.32</v>
      </c>
      <c r="KXO56" s="106" t="s">
        <v>845</v>
      </c>
      <c r="KXP56" s="105">
        <v>51970.319999999992</v>
      </c>
      <c r="KXQ56" s="90">
        <f t="shared" si="1387"/>
        <v>4330.8599999999997</v>
      </c>
      <c r="KXR56" s="115">
        <f t="shared" ref="KXR56" si="3380">KXQ56</f>
        <v>4330.8599999999997</v>
      </c>
      <c r="KXS56" s="115">
        <f t="shared" si="1388"/>
        <v>4330.8599999999997</v>
      </c>
      <c r="KXT56" s="115">
        <f t="shared" si="1388"/>
        <v>4330.8599999999997</v>
      </c>
      <c r="KXU56" s="115">
        <f t="shared" si="1388"/>
        <v>4330.8599999999997</v>
      </c>
      <c r="KXV56" s="115">
        <f t="shared" si="1388"/>
        <v>4330.8599999999997</v>
      </c>
      <c r="KXW56" s="115">
        <f t="shared" si="1388"/>
        <v>4330.8599999999997</v>
      </c>
      <c r="KXX56" s="115">
        <f t="shared" si="1388"/>
        <v>4330.8599999999997</v>
      </c>
      <c r="KXY56" s="115">
        <f t="shared" si="1388"/>
        <v>4330.8599999999997</v>
      </c>
      <c r="KXZ56" s="115">
        <f t="shared" si="1388"/>
        <v>4330.8599999999997</v>
      </c>
      <c r="KYA56" s="115">
        <f t="shared" si="1388"/>
        <v>4330.8599999999997</v>
      </c>
      <c r="KYB56" s="115">
        <f t="shared" si="1388"/>
        <v>4330.8599999999997</v>
      </c>
      <c r="KYC56" s="115">
        <f t="shared" si="1388"/>
        <v>4330.8599999999997</v>
      </c>
      <c r="KYD56" s="95">
        <f t="shared" si="1389"/>
        <v>51970.32</v>
      </c>
      <c r="KYE56" s="106" t="s">
        <v>845</v>
      </c>
      <c r="KYF56" s="105">
        <v>51970.319999999992</v>
      </c>
      <c r="KYG56" s="90">
        <f t="shared" si="1390"/>
        <v>4330.8599999999997</v>
      </c>
      <c r="KYH56" s="115">
        <f t="shared" ref="KYH56" si="3381">KYG56</f>
        <v>4330.8599999999997</v>
      </c>
      <c r="KYI56" s="115">
        <f t="shared" si="1391"/>
        <v>4330.8599999999997</v>
      </c>
      <c r="KYJ56" s="115">
        <f t="shared" si="1391"/>
        <v>4330.8599999999997</v>
      </c>
      <c r="KYK56" s="115">
        <f t="shared" si="1391"/>
        <v>4330.8599999999997</v>
      </c>
      <c r="KYL56" s="115">
        <f t="shared" si="1391"/>
        <v>4330.8599999999997</v>
      </c>
      <c r="KYM56" s="115">
        <f t="shared" si="1391"/>
        <v>4330.8599999999997</v>
      </c>
      <c r="KYN56" s="115">
        <f t="shared" si="1391"/>
        <v>4330.8599999999997</v>
      </c>
      <c r="KYO56" s="115">
        <f t="shared" si="1391"/>
        <v>4330.8599999999997</v>
      </c>
      <c r="KYP56" s="115">
        <f t="shared" si="1391"/>
        <v>4330.8599999999997</v>
      </c>
      <c r="KYQ56" s="115">
        <f t="shared" si="1391"/>
        <v>4330.8599999999997</v>
      </c>
      <c r="KYR56" s="115">
        <f t="shared" si="1391"/>
        <v>4330.8599999999997</v>
      </c>
      <c r="KYS56" s="115">
        <f t="shared" si="1391"/>
        <v>4330.8599999999997</v>
      </c>
      <c r="KYT56" s="95">
        <f t="shared" si="1392"/>
        <v>51970.32</v>
      </c>
      <c r="KYU56" s="106" t="s">
        <v>845</v>
      </c>
      <c r="KYV56" s="105">
        <v>51970.319999999992</v>
      </c>
      <c r="KYW56" s="90">
        <f t="shared" si="1393"/>
        <v>4330.8599999999997</v>
      </c>
      <c r="KYX56" s="115">
        <f t="shared" ref="KYX56" si="3382">KYW56</f>
        <v>4330.8599999999997</v>
      </c>
      <c r="KYY56" s="115">
        <f t="shared" si="1394"/>
        <v>4330.8599999999997</v>
      </c>
      <c r="KYZ56" s="115">
        <f t="shared" si="1394"/>
        <v>4330.8599999999997</v>
      </c>
      <c r="KZA56" s="115">
        <f t="shared" si="1394"/>
        <v>4330.8599999999997</v>
      </c>
      <c r="KZB56" s="115">
        <f t="shared" si="1394"/>
        <v>4330.8599999999997</v>
      </c>
      <c r="KZC56" s="115">
        <f t="shared" si="1394"/>
        <v>4330.8599999999997</v>
      </c>
      <c r="KZD56" s="115">
        <f t="shared" si="1394"/>
        <v>4330.8599999999997</v>
      </c>
      <c r="KZE56" s="115">
        <f t="shared" si="1394"/>
        <v>4330.8599999999997</v>
      </c>
      <c r="KZF56" s="115">
        <f t="shared" si="1394"/>
        <v>4330.8599999999997</v>
      </c>
      <c r="KZG56" s="115">
        <f t="shared" si="1394"/>
        <v>4330.8599999999997</v>
      </c>
      <c r="KZH56" s="115">
        <f t="shared" si="1394"/>
        <v>4330.8599999999997</v>
      </c>
      <c r="KZI56" s="115">
        <f t="shared" si="1394"/>
        <v>4330.8599999999997</v>
      </c>
      <c r="KZJ56" s="95">
        <f t="shared" si="1395"/>
        <v>51970.32</v>
      </c>
      <c r="KZK56" s="106" t="s">
        <v>845</v>
      </c>
      <c r="KZL56" s="105">
        <v>51970.319999999992</v>
      </c>
      <c r="KZM56" s="90">
        <f t="shared" si="1396"/>
        <v>4330.8599999999997</v>
      </c>
      <c r="KZN56" s="115">
        <f t="shared" ref="KZN56" si="3383">KZM56</f>
        <v>4330.8599999999997</v>
      </c>
      <c r="KZO56" s="115">
        <f t="shared" si="1397"/>
        <v>4330.8599999999997</v>
      </c>
      <c r="KZP56" s="115">
        <f t="shared" si="1397"/>
        <v>4330.8599999999997</v>
      </c>
      <c r="KZQ56" s="115">
        <f t="shared" si="1397"/>
        <v>4330.8599999999997</v>
      </c>
      <c r="KZR56" s="115">
        <f t="shared" si="1397"/>
        <v>4330.8599999999997</v>
      </c>
      <c r="KZS56" s="115">
        <f t="shared" si="1397"/>
        <v>4330.8599999999997</v>
      </c>
      <c r="KZT56" s="115">
        <f t="shared" si="1397"/>
        <v>4330.8599999999997</v>
      </c>
      <c r="KZU56" s="115">
        <f t="shared" si="1397"/>
        <v>4330.8599999999997</v>
      </c>
      <c r="KZV56" s="115">
        <f t="shared" si="1397"/>
        <v>4330.8599999999997</v>
      </c>
      <c r="KZW56" s="115">
        <f t="shared" si="1397"/>
        <v>4330.8599999999997</v>
      </c>
      <c r="KZX56" s="115">
        <f t="shared" si="1397"/>
        <v>4330.8599999999997</v>
      </c>
      <c r="KZY56" s="115">
        <f t="shared" si="1397"/>
        <v>4330.8599999999997</v>
      </c>
      <c r="KZZ56" s="95">
        <f t="shared" si="1398"/>
        <v>51970.32</v>
      </c>
      <c r="LAA56" s="106" t="s">
        <v>845</v>
      </c>
      <c r="LAB56" s="105">
        <v>51970.319999999992</v>
      </c>
      <c r="LAC56" s="90">
        <f t="shared" si="1399"/>
        <v>4330.8599999999997</v>
      </c>
      <c r="LAD56" s="115">
        <f t="shared" ref="LAD56" si="3384">LAC56</f>
        <v>4330.8599999999997</v>
      </c>
      <c r="LAE56" s="115">
        <f t="shared" si="1400"/>
        <v>4330.8599999999997</v>
      </c>
      <c r="LAF56" s="115">
        <f t="shared" si="1400"/>
        <v>4330.8599999999997</v>
      </c>
      <c r="LAG56" s="115">
        <f t="shared" si="1400"/>
        <v>4330.8599999999997</v>
      </c>
      <c r="LAH56" s="115">
        <f t="shared" si="1400"/>
        <v>4330.8599999999997</v>
      </c>
      <c r="LAI56" s="115">
        <f t="shared" si="1400"/>
        <v>4330.8599999999997</v>
      </c>
      <c r="LAJ56" s="115">
        <f t="shared" si="1400"/>
        <v>4330.8599999999997</v>
      </c>
      <c r="LAK56" s="115">
        <f t="shared" si="1400"/>
        <v>4330.8599999999997</v>
      </c>
      <c r="LAL56" s="115">
        <f t="shared" si="1400"/>
        <v>4330.8599999999997</v>
      </c>
      <c r="LAM56" s="115">
        <f t="shared" si="1400"/>
        <v>4330.8599999999997</v>
      </c>
      <c r="LAN56" s="115">
        <f t="shared" si="1400"/>
        <v>4330.8599999999997</v>
      </c>
      <c r="LAO56" s="115">
        <f t="shared" si="1400"/>
        <v>4330.8599999999997</v>
      </c>
      <c r="LAP56" s="95">
        <f t="shared" si="1401"/>
        <v>51970.32</v>
      </c>
      <c r="LAQ56" s="106" t="s">
        <v>845</v>
      </c>
      <c r="LAR56" s="105">
        <v>51970.319999999992</v>
      </c>
      <c r="LAS56" s="90">
        <f t="shared" si="1402"/>
        <v>4330.8599999999997</v>
      </c>
      <c r="LAT56" s="115">
        <f t="shared" ref="LAT56" si="3385">LAS56</f>
        <v>4330.8599999999997</v>
      </c>
      <c r="LAU56" s="115">
        <f t="shared" si="1403"/>
        <v>4330.8599999999997</v>
      </c>
      <c r="LAV56" s="115">
        <f t="shared" si="1403"/>
        <v>4330.8599999999997</v>
      </c>
      <c r="LAW56" s="115">
        <f t="shared" si="1403"/>
        <v>4330.8599999999997</v>
      </c>
      <c r="LAX56" s="115">
        <f t="shared" si="1403"/>
        <v>4330.8599999999997</v>
      </c>
      <c r="LAY56" s="115">
        <f t="shared" si="1403"/>
        <v>4330.8599999999997</v>
      </c>
      <c r="LAZ56" s="115">
        <f t="shared" si="1403"/>
        <v>4330.8599999999997</v>
      </c>
      <c r="LBA56" s="115">
        <f t="shared" si="1403"/>
        <v>4330.8599999999997</v>
      </c>
      <c r="LBB56" s="115">
        <f t="shared" si="1403"/>
        <v>4330.8599999999997</v>
      </c>
      <c r="LBC56" s="115">
        <f t="shared" si="1403"/>
        <v>4330.8599999999997</v>
      </c>
      <c r="LBD56" s="115">
        <f t="shared" si="1403"/>
        <v>4330.8599999999997</v>
      </c>
      <c r="LBE56" s="115">
        <f t="shared" si="1403"/>
        <v>4330.8599999999997</v>
      </c>
      <c r="LBF56" s="95">
        <f t="shared" si="1404"/>
        <v>51970.32</v>
      </c>
      <c r="LBG56" s="106" t="s">
        <v>845</v>
      </c>
      <c r="LBH56" s="105">
        <v>51970.319999999992</v>
      </c>
      <c r="LBI56" s="90">
        <f t="shared" si="1405"/>
        <v>4330.8599999999997</v>
      </c>
      <c r="LBJ56" s="115">
        <f t="shared" ref="LBJ56" si="3386">LBI56</f>
        <v>4330.8599999999997</v>
      </c>
      <c r="LBK56" s="115">
        <f t="shared" si="1406"/>
        <v>4330.8599999999997</v>
      </c>
      <c r="LBL56" s="115">
        <f t="shared" si="1406"/>
        <v>4330.8599999999997</v>
      </c>
      <c r="LBM56" s="115">
        <f t="shared" si="1406"/>
        <v>4330.8599999999997</v>
      </c>
      <c r="LBN56" s="115">
        <f t="shared" si="1406"/>
        <v>4330.8599999999997</v>
      </c>
      <c r="LBO56" s="115">
        <f t="shared" si="1406"/>
        <v>4330.8599999999997</v>
      </c>
      <c r="LBP56" s="115">
        <f t="shared" si="1406"/>
        <v>4330.8599999999997</v>
      </c>
      <c r="LBQ56" s="115">
        <f t="shared" si="1406"/>
        <v>4330.8599999999997</v>
      </c>
      <c r="LBR56" s="115">
        <f t="shared" si="1406"/>
        <v>4330.8599999999997</v>
      </c>
      <c r="LBS56" s="115">
        <f t="shared" si="1406"/>
        <v>4330.8599999999997</v>
      </c>
      <c r="LBT56" s="115">
        <f t="shared" si="1406"/>
        <v>4330.8599999999997</v>
      </c>
      <c r="LBU56" s="115">
        <f t="shared" si="1406"/>
        <v>4330.8599999999997</v>
      </c>
      <c r="LBV56" s="95">
        <f t="shared" si="1407"/>
        <v>51970.32</v>
      </c>
      <c r="LBW56" s="106" t="s">
        <v>845</v>
      </c>
      <c r="LBX56" s="105">
        <v>51970.319999999992</v>
      </c>
      <c r="LBY56" s="90">
        <f t="shared" si="1408"/>
        <v>4330.8599999999997</v>
      </c>
      <c r="LBZ56" s="115">
        <f t="shared" ref="LBZ56" si="3387">LBY56</f>
        <v>4330.8599999999997</v>
      </c>
      <c r="LCA56" s="115">
        <f t="shared" si="1409"/>
        <v>4330.8599999999997</v>
      </c>
      <c r="LCB56" s="115">
        <f t="shared" si="1409"/>
        <v>4330.8599999999997</v>
      </c>
      <c r="LCC56" s="115">
        <f t="shared" si="1409"/>
        <v>4330.8599999999997</v>
      </c>
      <c r="LCD56" s="115">
        <f t="shared" si="1409"/>
        <v>4330.8599999999997</v>
      </c>
      <c r="LCE56" s="115">
        <f t="shared" si="1409"/>
        <v>4330.8599999999997</v>
      </c>
      <c r="LCF56" s="115">
        <f t="shared" si="1409"/>
        <v>4330.8599999999997</v>
      </c>
      <c r="LCG56" s="115">
        <f t="shared" si="1409"/>
        <v>4330.8599999999997</v>
      </c>
      <c r="LCH56" s="115">
        <f t="shared" si="1409"/>
        <v>4330.8599999999997</v>
      </c>
      <c r="LCI56" s="115">
        <f t="shared" si="1409"/>
        <v>4330.8599999999997</v>
      </c>
      <c r="LCJ56" s="115">
        <f t="shared" si="1409"/>
        <v>4330.8599999999997</v>
      </c>
      <c r="LCK56" s="115">
        <f t="shared" si="1409"/>
        <v>4330.8599999999997</v>
      </c>
      <c r="LCL56" s="95">
        <f t="shared" si="1410"/>
        <v>51970.32</v>
      </c>
      <c r="LCM56" s="106" t="s">
        <v>845</v>
      </c>
      <c r="LCN56" s="105">
        <v>51970.319999999992</v>
      </c>
      <c r="LCO56" s="90">
        <f t="shared" si="1411"/>
        <v>4330.8599999999997</v>
      </c>
      <c r="LCP56" s="115">
        <f t="shared" ref="LCP56" si="3388">LCO56</f>
        <v>4330.8599999999997</v>
      </c>
      <c r="LCQ56" s="115">
        <f t="shared" si="1412"/>
        <v>4330.8599999999997</v>
      </c>
      <c r="LCR56" s="115">
        <f t="shared" si="1412"/>
        <v>4330.8599999999997</v>
      </c>
      <c r="LCS56" s="115">
        <f t="shared" si="1412"/>
        <v>4330.8599999999997</v>
      </c>
      <c r="LCT56" s="115">
        <f t="shared" si="1412"/>
        <v>4330.8599999999997</v>
      </c>
      <c r="LCU56" s="115">
        <f t="shared" si="1412"/>
        <v>4330.8599999999997</v>
      </c>
      <c r="LCV56" s="115">
        <f t="shared" si="1412"/>
        <v>4330.8599999999997</v>
      </c>
      <c r="LCW56" s="115">
        <f t="shared" si="1412"/>
        <v>4330.8599999999997</v>
      </c>
      <c r="LCX56" s="115">
        <f t="shared" si="1412"/>
        <v>4330.8599999999997</v>
      </c>
      <c r="LCY56" s="115">
        <f t="shared" si="1412"/>
        <v>4330.8599999999997</v>
      </c>
      <c r="LCZ56" s="115">
        <f t="shared" si="1412"/>
        <v>4330.8599999999997</v>
      </c>
      <c r="LDA56" s="115">
        <f t="shared" si="1412"/>
        <v>4330.8599999999997</v>
      </c>
      <c r="LDB56" s="95">
        <f t="shared" si="1413"/>
        <v>51970.32</v>
      </c>
      <c r="LDC56" s="106" t="s">
        <v>845</v>
      </c>
      <c r="LDD56" s="105">
        <v>51970.319999999992</v>
      </c>
      <c r="LDE56" s="90">
        <f t="shared" si="1414"/>
        <v>4330.8599999999997</v>
      </c>
      <c r="LDF56" s="115">
        <f t="shared" ref="LDF56" si="3389">LDE56</f>
        <v>4330.8599999999997</v>
      </c>
      <c r="LDG56" s="115">
        <f t="shared" si="1415"/>
        <v>4330.8599999999997</v>
      </c>
      <c r="LDH56" s="115">
        <f t="shared" si="1415"/>
        <v>4330.8599999999997</v>
      </c>
      <c r="LDI56" s="115">
        <f t="shared" si="1415"/>
        <v>4330.8599999999997</v>
      </c>
      <c r="LDJ56" s="115">
        <f t="shared" si="1415"/>
        <v>4330.8599999999997</v>
      </c>
      <c r="LDK56" s="115">
        <f t="shared" si="1415"/>
        <v>4330.8599999999997</v>
      </c>
      <c r="LDL56" s="115">
        <f t="shared" si="1415"/>
        <v>4330.8599999999997</v>
      </c>
      <c r="LDM56" s="115">
        <f t="shared" si="1415"/>
        <v>4330.8599999999997</v>
      </c>
      <c r="LDN56" s="115">
        <f t="shared" si="1415"/>
        <v>4330.8599999999997</v>
      </c>
      <c r="LDO56" s="115">
        <f t="shared" si="1415"/>
        <v>4330.8599999999997</v>
      </c>
      <c r="LDP56" s="115">
        <f t="shared" si="1415"/>
        <v>4330.8599999999997</v>
      </c>
      <c r="LDQ56" s="115">
        <f t="shared" si="1415"/>
        <v>4330.8599999999997</v>
      </c>
      <c r="LDR56" s="95">
        <f t="shared" si="1416"/>
        <v>51970.32</v>
      </c>
      <c r="LDS56" s="106" t="s">
        <v>845</v>
      </c>
      <c r="LDT56" s="105">
        <v>51970.319999999992</v>
      </c>
      <c r="LDU56" s="90">
        <f t="shared" si="1417"/>
        <v>4330.8599999999997</v>
      </c>
      <c r="LDV56" s="115">
        <f t="shared" ref="LDV56" si="3390">LDU56</f>
        <v>4330.8599999999997</v>
      </c>
      <c r="LDW56" s="115">
        <f t="shared" si="1418"/>
        <v>4330.8599999999997</v>
      </c>
      <c r="LDX56" s="115">
        <f t="shared" si="1418"/>
        <v>4330.8599999999997</v>
      </c>
      <c r="LDY56" s="115">
        <f t="shared" si="1418"/>
        <v>4330.8599999999997</v>
      </c>
      <c r="LDZ56" s="115">
        <f t="shared" si="1418"/>
        <v>4330.8599999999997</v>
      </c>
      <c r="LEA56" s="115">
        <f t="shared" si="1418"/>
        <v>4330.8599999999997</v>
      </c>
      <c r="LEB56" s="115">
        <f t="shared" si="1418"/>
        <v>4330.8599999999997</v>
      </c>
      <c r="LEC56" s="115">
        <f t="shared" si="1418"/>
        <v>4330.8599999999997</v>
      </c>
      <c r="LED56" s="115">
        <f t="shared" si="1418"/>
        <v>4330.8599999999997</v>
      </c>
      <c r="LEE56" s="115">
        <f t="shared" si="1418"/>
        <v>4330.8599999999997</v>
      </c>
      <c r="LEF56" s="115">
        <f t="shared" si="1418"/>
        <v>4330.8599999999997</v>
      </c>
      <c r="LEG56" s="115">
        <f t="shared" si="1418"/>
        <v>4330.8599999999997</v>
      </c>
      <c r="LEH56" s="95">
        <f t="shared" si="1419"/>
        <v>51970.32</v>
      </c>
      <c r="LEI56" s="106" t="s">
        <v>845</v>
      </c>
      <c r="LEJ56" s="105">
        <v>51970.319999999992</v>
      </c>
      <c r="LEK56" s="90">
        <f t="shared" si="1420"/>
        <v>4330.8599999999997</v>
      </c>
      <c r="LEL56" s="115">
        <f t="shared" ref="LEL56" si="3391">LEK56</f>
        <v>4330.8599999999997</v>
      </c>
      <c r="LEM56" s="115">
        <f t="shared" si="1421"/>
        <v>4330.8599999999997</v>
      </c>
      <c r="LEN56" s="115">
        <f t="shared" si="1421"/>
        <v>4330.8599999999997</v>
      </c>
      <c r="LEO56" s="115">
        <f t="shared" si="1421"/>
        <v>4330.8599999999997</v>
      </c>
      <c r="LEP56" s="115">
        <f t="shared" si="1421"/>
        <v>4330.8599999999997</v>
      </c>
      <c r="LEQ56" s="115">
        <f t="shared" si="1421"/>
        <v>4330.8599999999997</v>
      </c>
      <c r="LER56" s="115">
        <f t="shared" si="1421"/>
        <v>4330.8599999999997</v>
      </c>
      <c r="LES56" s="115">
        <f t="shared" si="1421"/>
        <v>4330.8599999999997</v>
      </c>
      <c r="LET56" s="115">
        <f t="shared" si="1421"/>
        <v>4330.8599999999997</v>
      </c>
      <c r="LEU56" s="115">
        <f t="shared" si="1421"/>
        <v>4330.8599999999997</v>
      </c>
      <c r="LEV56" s="115">
        <f t="shared" si="1421"/>
        <v>4330.8599999999997</v>
      </c>
      <c r="LEW56" s="115">
        <f t="shared" si="1421"/>
        <v>4330.8599999999997</v>
      </c>
      <c r="LEX56" s="95">
        <f t="shared" si="1422"/>
        <v>51970.32</v>
      </c>
      <c r="LEY56" s="106" t="s">
        <v>845</v>
      </c>
      <c r="LEZ56" s="105">
        <v>51970.319999999992</v>
      </c>
      <c r="LFA56" s="90">
        <f t="shared" si="1423"/>
        <v>4330.8599999999997</v>
      </c>
      <c r="LFB56" s="115">
        <f t="shared" ref="LFB56" si="3392">LFA56</f>
        <v>4330.8599999999997</v>
      </c>
      <c r="LFC56" s="115">
        <f t="shared" si="1424"/>
        <v>4330.8599999999997</v>
      </c>
      <c r="LFD56" s="115">
        <f t="shared" si="1424"/>
        <v>4330.8599999999997</v>
      </c>
      <c r="LFE56" s="115">
        <f t="shared" si="1424"/>
        <v>4330.8599999999997</v>
      </c>
      <c r="LFF56" s="115">
        <f t="shared" si="1424"/>
        <v>4330.8599999999997</v>
      </c>
      <c r="LFG56" s="115">
        <f t="shared" si="1424"/>
        <v>4330.8599999999997</v>
      </c>
      <c r="LFH56" s="115">
        <f t="shared" si="1424"/>
        <v>4330.8599999999997</v>
      </c>
      <c r="LFI56" s="115">
        <f t="shared" si="1424"/>
        <v>4330.8599999999997</v>
      </c>
      <c r="LFJ56" s="115">
        <f t="shared" si="1424"/>
        <v>4330.8599999999997</v>
      </c>
      <c r="LFK56" s="115">
        <f t="shared" si="1424"/>
        <v>4330.8599999999997</v>
      </c>
      <c r="LFL56" s="115">
        <f t="shared" si="1424"/>
        <v>4330.8599999999997</v>
      </c>
      <c r="LFM56" s="115">
        <f t="shared" si="1424"/>
        <v>4330.8599999999997</v>
      </c>
      <c r="LFN56" s="95">
        <f t="shared" si="1425"/>
        <v>51970.32</v>
      </c>
      <c r="LFO56" s="106" t="s">
        <v>845</v>
      </c>
      <c r="LFP56" s="105">
        <v>51970.319999999992</v>
      </c>
      <c r="LFQ56" s="90">
        <f t="shared" si="1426"/>
        <v>4330.8599999999997</v>
      </c>
      <c r="LFR56" s="115">
        <f t="shared" ref="LFR56" si="3393">LFQ56</f>
        <v>4330.8599999999997</v>
      </c>
      <c r="LFS56" s="115">
        <f t="shared" si="1427"/>
        <v>4330.8599999999997</v>
      </c>
      <c r="LFT56" s="115">
        <f t="shared" si="1427"/>
        <v>4330.8599999999997</v>
      </c>
      <c r="LFU56" s="115">
        <f t="shared" si="1427"/>
        <v>4330.8599999999997</v>
      </c>
      <c r="LFV56" s="115">
        <f t="shared" si="1427"/>
        <v>4330.8599999999997</v>
      </c>
      <c r="LFW56" s="115">
        <f t="shared" si="1427"/>
        <v>4330.8599999999997</v>
      </c>
      <c r="LFX56" s="115">
        <f t="shared" si="1427"/>
        <v>4330.8599999999997</v>
      </c>
      <c r="LFY56" s="115">
        <f t="shared" si="1427"/>
        <v>4330.8599999999997</v>
      </c>
      <c r="LFZ56" s="115">
        <f t="shared" si="1427"/>
        <v>4330.8599999999997</v>
      </c>
      <c r="LGA56" s="115">
        <f t="shared" si="1427"/>
        <v>4330.8599999999997</v>
      </c>
      <c r="LGB56" s="115">
        <f t="shared" si="1427"/>
        <v>4330.8599999999997</v>
      </c>
      <c r="LGC56" s="115">
        <f t="shared" si="1427"/>
        <v>4330.8599999999997</v>
      </c>
      <c r="LGD56" s="95">
        <f t="shared" si="1428"/>
        <v>51970.32</v>
      </c>
      <c r="LGE56" s="106" t="s">
        <v>845</v>
      </c>
      <c r="LGF56" s="105">
        <v>51970.319999999992</v>
      </c>
      <c r="LGG56" s="90">
        <f t="shared" si="1429"/>
        <v>4330.8599999999997</v>
      </c>
      <c r="LGH56" s="115">
        <f t="shared" ref="LGH56" si="3394">LGG56</f>
        <v>4330.8599999999997</v>
      </c>
      <c r="LGI56" s="115">
        <f t="shared" si="1430"/>
        <v>4330.8599999999997</v>
      </c>
      <c r="LGJ56" s="115">
        <f t="shared" si="1430"/>
        <v>4330.8599999999997</v>
      </c>
      <c r="LGK56" s="115">
        <f t="shared" si="1430"/>
        <v>4330.8599999999997</v>
      </c>
      <c r="LGL56" s="115">
        <f t="shared" si="1430"/>
        <v>4330.8599999999997</v>
      </c>
      <c r="LGM56" s="115">
        <f t="shared" si="1430"/>
        <v>4330.8599999999997</v>
      </c>
      <c r="LGN56" s="115">
        <f t="shared" si="1430"/>
        <v>4330.8599999999997</v>
      </c>
      <c r="LGO56" s="115">
        <f t="shared" si="1430"/>
        <v>4330.8599999999997</v>
      </c>
      <c r="LGP56" s="115">
        <f t="shared" si="1430"/>
        <v>4330.8599999999997</v>
      </c>
      <c r="LGQ56" s="115">
        <f t="shared" si="1430"/>
        <v>4330.8599999999997</v>
      </c>
      <c r="LGR56" s="115">
        <f t="shared" si="1430"/>
        <v>4330.8599999999997</v>
      </c>
      <c r="LGS56" s="115">
        <f t="shared" si="1430"/>
        <v>4330.8599999999997</v>
      </c>
      <c r="LGT56" s="95">
        <f t="shared" si="1431"/>
        <v>51970.32</v>
      </c>
      <c r="LGU56" s="106" t="s">
        <v>845</v>
      </c>
      <c r="LGV56" s="105">
        <v>51970.319999999992</v>
      </c>
      <c r="LGW56" s="90">
        <f t="shared" si="1432"/>
        <v>4330.8599999999997</v>
      </c>
      <c r="LGX56" s="115">
        <f t="shared" ref="LGX56" si="3395">LGW56</f>
        <v>4330.8599999999997</v>
      </c>
      <c r="LGY56" s="115">
        <f t="shared" si="1433"/>
        <v>4330.8599999999997</v>
      </c>
      <c r="LGZ56" s="115">
        <f t="shared" si="1433"/>
        <v>4330.8599999999997</v>
      </c>
      <c r="LHA56" s="115">
        <f t="shared" si="1433"/>
        <v>4330.8599999999997</v>
      </c>
      <c r="LHB56" s="115">
        <f t="shared" si="1433"/>
        <v>4330.8599999999997</v>
      </c>
      <c r="LHC56" s="115">
        <f t="shared" si="1433"/>
        <v>4330.8599999999997</v>
      </c>
      <c r="LHD56" s="115">
        <f t="shared" si="1433"/>
        <v>4330.8599999999997</v>
      </c>
      <c r="LHE56" s="115">
        <f t="shared" si="1433"/>
        <v>4330.8599999999997</v>
      </c>
      <c r="LHF56" s="115">
        <f t="shared" si="1433"/>
        <v>4330.8599999999997</v>
      </c>
      <c r="LHG56" s="115">
        <f t="shared" si="1433"/>
        <v>4330.8599999999997</v>
      </c>
      <c r="LHH56" s="115">
        <f t="shared" si="1433"/>
        <v>4330.8599999999997</v>
      </c>
      <c r="LHI56" s="115">
        <f t="shared" si="1433"/>
        <v>4330.8599999999997</v>
      </c>
      <c r="LHJ56" s="95">
        <f t="shared" si="1434"/>
        <v>51970.32</v>
      </c>
      <c r="LHK56" s="106" t="s">
        <v>845</v>
      </c>
      <c r="LHL56" s="105">
        <v>51970.319999999992</v>
      </c>
      <c r="LHM56" s="90">
        <f t="shared" si="1435"/>
        <v>4330.8599999999997</v>
      </c>
      <c r="LHN56" s="115">
        <f t="shared" ref="LHN56" si="3396">LHM56</f>
        <v>4330.8599999999997</v>
      </c>
      <c r="LHO56" s="115">
        <f t="shared" si="1436"/>
        <v>4330.8599999999997</v>
      </c>
      <c r="LHP56" s="115">
        <f t="shared" si="1436"/>
        <v>4330.8599999999997</v>
      </c>
      <c r="LHQ56" s="115">
        <f t="shared" si="1436"/>
        <v>4330.8599999999997</v>
      </c>
      <c r="LHR56" s="115">
        <f t="shared" si="1436"/>
        <v>4330.8599999999997</v>
      </c>
      <c r="LHS56" s="115">
        <f t="shared" si="1436"/>
        <v>4330.8599999999997</v>
      </c>
      <c r="LHT56" s="115">
        <f t="shared" si="1436"/>
        <v>4330.8599999999997</v>
      </c>
      <c r="LHU56" s="115">
        <f t="shared" si="1436"/>
        <v>4330.8599999999997</v>
      </c>
      <c r="LHV56" s="115">
        <f t="shared" si="1436"/>
        <v>4330.8599999999997</v>
      </c>
      <c r="LHW56" s="115">
        <f t="shared" si="1436"/>
        <v>4330.8599999999997</v>
      </c>
      <c r="LHX56" s="115">
        <f t="shared" si="1436"/>
        <v>4330.8599999999997</v>
      </c>
      <c r="LHY56" s="115">
        <f t="shared" si="1436"/>
        <v>4330.8599999999997</v>
      </c>
      <c r="LHZ56" s="95">
        <f t="shared" si="1437"/>
        <v>51970.32</v>
      </c>
      <c r="LIA56" s="106" t="s">
        <v>845</v>
      </c>
      <c r="LIB56" s="105">
        <v>51970.319999999992</v>
      </c>
      <c r="LIC56" s="90">
        <f t="shared" si="1438"/>
        <v>4330.8599999999997</v>
      </c>
      <c r="LID56" s="115">
        <f t="shared" ref="LID56" si="3397">LIC56</f>
        <v>4330.8599999999997</v>
      </c>
      <c r="LIE56" s="115">
        <f t="shared" si="1439"/>
        <v>4330.8599999999997</v>
      </c>
      <c r="LIF56" s="115">
        <f t="shared" si="1439"/>
        <v>4330.8599999999997</v>
      </c>
      <c r="LIG56" s="115">
        <f t="shared" si="1439"/>
        <v>4330.8599999999997</v>
      </c>
      <c r="LIH56" s="115">
        <f t="shared" si="1439"/>
        <v>4330.8599999999997</v>
      </c>
      <c r="LII56" s="115">
        <f t="shared" si="1439"/>
        <v>4330.8599999999997</v>
      </c>
      <c r="LIJ56" s="115">
        <f t="shared" si="1439"/>
        <v>4330.8599999999997</v>
      </c>
      <c r="LIK56" s="115">
        <f t="shared" si="1439"/>
        <v>4330.8599999999997</v>
      </c>
      <c r="LIL56" s="115">
        <f t="shared" si="1439"/>
        <v>4330.8599999999997</v>
      </c>
      <c r="LIM56" s="115">
        <f t="shared" si="1439"/>
        <v>4330.8599999999997</v>
      </c>
      <c r="LIN56" s="115">
        <f t="shared" si="1439"/>
        <v>4330.8599999999997</v>
      </c>
      <c r="LIO56" s="115">
        <f t="shared" si="1439"/>
        <v>4330.8599999999997</v>
      </c>
      <c r="LIP56" s="95">
        <f t="shared" si="1440"/>
        <v>51970.32</v>
      </c>
      <c r="LIQ56" s="106" t="s">
        <v>845</v>
      </c>
      <c r="LIR56" s="105">
        <v>51970.319999999992</v>
      </c>
      <c r="LIS56" s="90">
        <f t="shared" si="1441"/>
        <v>4330.8599999999997</v>
      </c>
      <c r="LIT56" s="115">
        <f t="shared" ref="LIT56" si="3398">LIS56</f>
        <v>4330.8599999999997</v>
      </c>
      <c r="LIU56" s="115">
        <f t="shared" si="1442"/>
        <v>4330.8599999999997</v>
      </c>
      <c r="LIV56" s="115">
        <f t="shared" si="1442"/>
        <v>4330.8599999999997</v>
      </c>
      <c r="LIW56" s="115">
        <f t="shared" si="1442"/>
        <v>4330.8599999999997</v>
      </c>
      <c r="LIX56" s="115">
        <f t="shared" si="1442"/>
        <v>4330.8599999999997</v>
      </c>
      <c r="LIY56" s="115">
        <f t="shared" si="1442"/>
        <v>4330.8599999999997</v>
      </c>
      <c r="LIZ56" s="115">
        <f t="shared" si="1442"/>
        <v>4330.8599999999997</v>
      </c>
      <c r="LJA56" s="115">
        <f t="shared" si="1442"/>
        <v>4330.8599999999997</v>
      </c>
      <c r="LJB56" s="115">
        <f t="shared" si="1442"/>
        <v>4330.8599999999997</v>
      </c>
      <c r="LJC56" s="115">
        <f t="shared" si="1442"/>
        <v>4330.8599999999997</v>
      </c>
      <c r="LJD56" s="115">
        <f t="shared" si="1442"/>
        <v>4330.8599999999997</v>
      </c>
      <c r="LJE56" s="115">
        <f t="shared" si="1442"/>
        <v>4330.8599999999997</v>
      </c>
      <c r="LJF56" s="95">
        <f t="shared" si="1443"/>
        <v>51970.32</v>
      </c>
      <c r="LJG56" s="106" t="s">
        <v>845</v>
      </c>
      <c r="LJH56" s="105">
        <v>51970.319999999992</v>
      </c>
      <c r="LJI56" s="90">
        <f t="shared" si="1444"/>
        <v>4330.8599999999997</v>
      </c>
      <c r="LJJ56" s="115">
        <f t="shared" ref="LJJ56" si="3399">LJI56</f>
        <v>4330.8599999999997</v>
      </c>
      <c r="LJK56" s="115">
        <f t="shared" si="1445"/>
        <v>4330.8599999999997</v>
      </c>
      <c r="LJL56" s="115">
        <f t="shared" si="1445"/>
        <v>4330.8599999999997</v>
      </c>
      <c r="LJM56" s="115">
        <f t="shared" si="1445"/>
        <v>4330.8599999999997</v>
      </c>
      <c r="LJN56" s="115">
        <f t="shared" si="1445"/>
        <v>4330.8599999999997</v>
      </c>
      <c r="LJO56" s="115">
        <f t="shared" si="1445"/>
        <v>4330.8599999999997</v>
      </c>
      <c r="LJP56" s="115">
        <f t="shared" si="1445"/>
        <v>4330.8599999999997</v>
      </c>
      <c r="LJQ56" s="115">
        <f t="shared" si="1445"/>
        <v>4330.8599999999997</v>
      </c>
      <c r="LJR56" s="115">
        <f t="shared" si="1445"/>
        <v>4330.8599999999997</v>
      </c>
      <c r="LJS56" s="115">
        <f t="shared" si="1445"/>
        <v>4330.8599999999997</v>
      </c>
      <c r="LJT56" s="115">
        <f t="shared" si="1445"/>
        <v>4330.8599999999997</v>
      </c>
      <c r="LJU56" s="115">
        <f t="shared" si="1445"/>
        <v>4330.8599999999997</v>
      </c>
      <c r="LJV56" s="95">
        <f t="shared" si="1446"/>
        <v>51970.32</v>
      </c>
      <c r="LJW56" s="106" t="s">
        <v>845</v>
      </c>
      <c r="LJX56" s="105">
        <v>51970.319999999992</v>
      </c>
      <c r="LJY56" s="90">
        <f t="shared" si="1447"/>
        <v>4330.8599999999997</v>
      </c>
      <c r="LJZ56" s="115">
        <f t="shared" ref="LJZ56" si="3400">LJY56</f>
        <v>4330.8599999999997</v>
      </c>
      <c r="LKA56" s="115">
        <f t="shared" si="1448"/>
        <v>4330.8599999999997</v>
      </c>
      <c r="LKB56" s="115">
        <f t="shared" si="1448"/>
        <v>4330.8599999999997</v>
      </c>
      <c r="LKC56" s="115">
        <f t="shared" si="1448"/>
        <v>4330.8599999999997</v>
      </c>
      <c r="LKD56" s="115">
        <f t="shared" si="1448"/>
        <v>4330.8599999999997</v>
      </c>
      <c r="LKE56" s="115">
        <f t="shared" si="1448"/>
        <v>4330.8599999999997</v>
      </c>
      <c r="LKF56" s="115">
        <f t="shared" si="1448"/>
        <v>4330.8599999999997</v>
      </c>
      <c r="LKG56" s="115">
        <f t="shared" si="1448"/>
        <v>4330.8599999999997</v>
      </c>
      <c r="LKH56" s="115">
        <f t="shared" si="1448"/>
        <v>4330.8599999999997</v>
      </c>
      <c r="LKI56" s="115">
        <f t="shared" si="1448"/>
        <v>4330.8599999999997</v>
      </c>
      <c r="LKJ56" s="115">
        <f t="shared" si="1448"/>
        <v>4330.8599999999997</v>
      </c>
      <c r="LKK56" s="115">
        <f t="shared" si="1448"/>
        <v>4330.8599999999997</v>
      </c>
      <c r="LKL56" s="95">
        <f t="shared" si="1449"/>
        <v>51970.32</v>
      </c>
      <c r="LKM56" s="106" t="s">
        <v>845</v>
      </c>
      <c r="LKN56" s="105">
        <v>51970.319999999992</v>
      </c>
      <c r="LKO56" s="90">
        <f t="shared" si="1450"/>
        <v>4330.8599999999997</v>
      </c>
      <c r="LKP56" s="115">
        <f t="shared" ref="LKP56" si="3401">LKO56</f>
        <v>4330.8599999999997</v>
      </c>
      <c r="LKQ56" s="115">
        <f t="shared" si="1451"/>
        <v>4330.8599999999997</v>
      </c>
      <c r="LKR56" s="115">
        <f t="shared" si="1451"/>
        <v>4330.8599999999997</v>
      </c>
      <c r="LKS56" s="115">
        <f t="shared" si="1451"/>
        <v>4330.8599999999997</v>
      </c>
      <c r="LKT56" s="115">
        <f t="shared" si="1451"/>
        <v>4330.8599999999997</v>
      </c>
      <c r="LKU56" s="115">
        <f t="shared" si="1451"/>
        <v>4330.8599999999997</v>
      </c>
      <c r="LKV56" s="115">
        <f t="shared" si="1451"/>
        <v>4330.8599999999997</v>
      </c>
      <c r="LKW56" s="115">
        <f t="shared" si="1451"/>
        <v>4330.8599999999997</v>
      </c>
      <c r="LKX56" s="115">
        <f t="shared" si="1451"/>
        <v>4330.8599999999997</v>
      </c>
      <c r="LKY56" s="115">
        <f t="shared" si="1451"/>
        <v>4330.8599999999997</v>
      </c>
      <c r="LKZ56" s="115">
        <f t="shared" si="1451"/>
        <v>4330.8599999999997</v>
      </c>
      <c r="LLA56" s="115">
        <f t="shared" si="1451"/>
        <v>4330.8599999999997</v>
      </c>
      <c r="LLB56" s="95">
        <f t="shared" si="1452"/>
        <v>51970.32</v>
      </c>
      <c r="LLC56" s="106" t="s">
        <v>845</v>
      </c>
      <c r="LLD56" s="105">
        <v>51970.319999999992</v>
      </c>
      <c r="LLE56" s="90">
        <f t="shared" si="1453"/>
        <v>4330.8599999999997</v>
      </c>
      <c r="LLF56" s="115">
        <f t="shared" ref="LLF56" si="3402">LLE56</f>
        <v>4330.8599999999997</v>
      </c>
      <c r="LLG56" s="115">
        <f t="shared" si="1454"/>
        <v>4330.8599999999997</v>
      </c>
      <c r="LLH56" s="115">
        <f t="shared" si="1454"/>
        <v>4330.8599999999997</v>
      </c>
      <c r="LLI56" s="115">
        <f t="shared" si="1454"/>
        <v>4330.8599999999997</v>
      </c>
      <c r="LLJ56" s="115">
        <f t="shared" si="1454"/>
        <v>4330.8599999999997</v>
      </c>
      <c r="LLK56" s="115">
        <f t="shared" si="1454"/>
        <v>4330.8599999999997</v>
      </c>
      <c r="LLL56" s="115">
        <f t="shared" si="1454"/>
        <v>4330.8599999999997</v>
      </c>
      <c r="LLM56" s="115">
        <f t="shared" si="1454"/>
        <v>4330.8599999999997</v>
      </c>
      <c r="LLN56" s="115">
        <f t="shared" si="1454"/>
        <v>4330.8599999999997</v>
      </c>
      <c r="LLO56" s="115">
        <f t="shared" si="1454"/>
        <v>4330.8599999999997</v>
      </c>
      <c r="LLP56" s="115">
        <f t="shared" si="1454"/>
        <v>4330.8599999999997</v>
      </c>
      <c r="LLQ56" s="115">
        <f t="shared" si="1454"/>
        <v>4330.8599999999997</v>
      </c>
      <c r="LLR56" s="95">
        <f t="shared" si="1455"/>
        <v>51970.32</v>
      </c>
      <c r="LLS56" s="106" t="s">
        <v>845</v>
      </c>
      <c r="LLT56" s="105">
        <v>51970.319999999992</v>
      </c>
      <c r="LLU56" s="90">
        <f t="shared" si="1456"/>
        <v>4330.8599999999997</v>
      </c>
      <c r="LLV56" s="115">
        <f t="shared" ref="LLV56" si="3403">LLU56</f>
        <v>4330.8599999999997</v>
      </c>
      <c r="LLW56" s="115">
        <f t="shared" si="1457"/>
        <v>4330.8599999999997</v>
      </c>
      <c r="LLX56" s="115">
        <f t="shared" si="1457"/>
        <v>4330.8599999999997</v>
      </c>
      <c r="LLY56" s="115">
        <f t="shared" si="1457"/>
        <v>4330.8599999999997</v>
      </c>
      <c r="LLZ56" s="115">
        <f t="shared" si="1457"/>
        <v>4330.8599999999997</v>
      </c>
      <c r="LMA56" s="115">
        <f t="shared" si="1457"/>
        <v>4330.8599999999997</v>
      </c>
      <c r="LMB56" s="115">
        <f t="shared" si="1457"/>
        <v>4330.8599999999997</v>
      </c>
      <c r="LMC56" s="115">
        <f t="shared" si="1457"/>
        <v>4330.8599999999997</v>
      </c>
      <c r="LMD56" s="115">
        <f t="shared" si="1457"/>
        <v>4330.8599999999997</v>
      </c>
      <c r="LME56" s="115">
        <f t="shared" si="1457"/>
        <v>4330.8599999999997</v>
      </c>
      <c r="LMF56" s="115">
        <f t="shared" si="1457"/>
        <v>4330.8599999999997</v>
      </c>
      <c r="LMG56" s="115">
        <f t="shared" si="1457"/>
        <v>4330.8599999999997</v>
      </c>
      <c r="LMH56" s="95">
        <f t="shared" si="1458"/>
        <v>51970.32</v>
      </c>
      <c r="LMI56" s="106" t="s">
        <v>845</v>
      </c>
      <c r="LMJ56" s="105">
        <v>51970.319999999992</v>
      </c>
      <c r="LMK56" s="90">
        <f t="shared" si="1459"/>
        <v>4330.8599999999997</v>
      </c>
      <c r="LML56" s="115">
        <f t="shared" ref="LML56" si="3404">LMK56</f>
        <v>4330.8599999999997</v>
      </c>
      <c r="LMM56" s="115">
        <f t="shared" si="1460"/>
        <v>4330.8599999999997</v>
      </c>
      <c r="LMN56" s="115">
        <f t="shared" si="1460"/>
        <v>4330.8599999999997</v>
      </c>
      <c r="LMO56" s="115">
        <f t="shared" si="1460"/>
        <v>4330.8599999999997</v>
      </c>
      <c r="LMP56" s="115">
        <f t="shared" si="1460"/>
        <v>4330.8599999999997</v>
      </c>
      <c r="LMQ56" s="115">
        <f t="shared" si="1460"/>
        <v>4330.8599999999997</v>
      </c>
      <c r="LMR56" s="115">
        <f t="shared" si="1460"/>
        <v>4330.8599999999997</v>
      </c>
      <c r="LMS56" s="115">
        <f t="shared" si="1460"/>
        <v>4330.8599999999997</v>
      </c>
      <c r="LMT56" s="115">
        <f t="shared" si="1460"/>
        <v>4330.8599999999997</v>
      </c>
      <c r="LMU56" s="115">
        <f t="shared" si="1460"/>
        <v>4330.8599999999997</v>
      </c>
      <c r="LMV56" s="115">
        <f t="shared" si="1460"/>
        <v>4330.8599999999997</v>
      </c>
      <c r="LMW56" s="115">
        <f t="shared" si="1460"/>
        <v>4330.8599999999997</v>
      </c>
      <c r="LMX56" s="95">
        <f t="shared" si="1461"/>
        <v>51970.32</v>
      </c>
      <c r="LMY56" s="106" t="s">
        <v>845</v>
      </c>
      <c r="LMZ56" s="105">
        <v>51970.319999999992</v>
      </c>
      <c r="LNA56" s="90">
        <f t="shared" si="1462"/>
        <v>4330.8599999999997</v>
      </c>
      <c r="LNB56" s="115">
        <f t="shared" ref="LNB56" si="3405">LNA56</f>
        <v>4330.8599999999997</v>
      </c>
      <c r="LNC56" s="115">
        <f t="shared" si="1463"/>
        <v>4330.8599999999997</v>
      </c>
      <c r="LND56" s="115">
        <f t="shared" si="1463"/>
        <v>4330.8599999999997</v>
      </c>
      <c r="LNE56" s="115">
        <f t="shared" si="1463"/>
        <v>4330.8599999999997</v>
      </c>
      <c r="LNF56" s="115">
        <f t="shared" si="1463"/>
        <v>4330.8599999999997</v>
      </c>
      <c r="LNG56" s="115">
        <f t="shared" si="1463"/>
        <v>4330.8599999999997</v>
      </c>
      <c r="LNH56" s="115">
        <f t="shared" si="1463"/>
        <v>4330.8599999999997</v>
      </c>
      <c r="LNI56" s="115">
        <f t="shared" si="1463"/>
        <v>4330.8599999999997</v>
      </c>
      <c r="LNJ56" s="115">
        <f t="shared" si="1463"/>
        <v>4330.8599999999997</v>
      </c>
      <c r="LNK56" s="115">
        <f t="shared" si="1463"/>
        <v>4330.8599999999997</v>
      </c>
      <c r="LNL56" s="115">
        <f t="shared" si="1463"/>
        <v>4330.8599999999997</v>
      </c>
      <c r="LNM56" s="115">
        <f t="shared" si="1463"/>
        <v>4330.8599999999997</v>
      </c>
      <c r="LNN56" s="95">
        <f t="shared" si="1464"/>
        <v>51970.32</v>
      </c>
      <c r="LNO56" s="106" t="s">
        <v>845</v>
      </c>
      <c r="LNP56" s="105">
        <v>51970.319999999992</v>
      </c>
      <c r="LNQ56" s="90">
        <f t="shared" si="1465"/>
        <v>4330.8599999999997</v>
      </c>
      <c r="LNR56" s="115">
        <f t="shared" ref="LNR56" si="3406">LNQ56</f>
        <v>4330.8599999999997</v>
      </c>
      <c r="LNS56" s="115">
        <f t="shared" si="1466"/>
        <v>4330.8599999999997</v>
      </c>
      <c r="LNT56" s="115">
        <f t="shared" si="1466"/>
        <v>4330.8599999999997</v>
      </c>
      <c r="LNU56" s="115">
        <f t="shared" si="1466"/>
        <v>4330.8599999999997</v>
      </c>
      <c r="LNV56" s="115">
        <f t="shared" si="1466"/>
        <v>4330.8599999999997</v>
      </c>
      <c r="LNW56" s="115">
        <f t="shared" si="1466"/>
        <v>4330.8599999999997</v>
      </c>
      <c r="LNX56" s="115">
        <f t="shared" si="1466"/>
        <v>4330.8599999999997</v>
      </c>
      <c r="LNY56" s="115">
        <f t="shared" si="1466"/>
        <v>4330.8599999999997</v>
      </c>
      <c r="LNZ56" s="115">
        <f t="shared" si="1466"/>
        <v>4330.8599999999997</v>
      </c>
      <c r="LOA56" s="115">
        <f t="shared" si="1466"/>
        <v>4330.8599999999997</v>
      </c>
      <c r="LOB56" s="115">
        <f t="shared" si="1466"/>
        <v>4330.8599999999997</v>
      </c>
      <c r="LOC56" s="115">
        <f t="shared" si="1466"/>
        <v>4330.8599999999997</v>
      </c>
      <c r="LOD56" s="95">
        <f t="shared" si="1467"/>
        <v>51970.32</v>
      </c>
      <c r="LOE56" s="106" t="s">
        <v>845</v>
      </c>
      <c r="LOF56" s="105">
        <v>51970.319999999992</v>
      </c>
      <c r="LOG56" s="90">
        <f t="shared" si="1468"/>
        <v>4330.8599999999997</v>
      </c>
      <c r="LOH56" s="115">
        <f t="shared" ref="LOH56" si="3407">LOG56</f>
        <v>4330.8599999999997</v>
      </c>
      <c r="LOI56" s="115">
        <f t="shared" si="1469"/>
        <v>4330.8599999999997</v>
      </c>
      <c r="LOJ56" s="115">
        <f t="shared" si="1469"/>
        <v>4330.8599999999997</v>
      </c>
      <c r="LOK56" s="115">
        <f t="shared" si="1469"/>
        <v>4330.8599999999997</v>
      </c>
      <c r="LOL56" s="115">
        <f t="shared" si="1469"/>
        <v>4330.8599999999997</v>
      </c>
      <c r="LOM56" s="115">
        <f t="shared" si="1469"/>
        <v>4330.8599999999997</v>
      </c>
      <c r="LON56" s="115">
        <f t="shared" si="1469"/>
        <v>4330.8599999999997</v>
      </c>
      <c r="LOO56" s="115">
        <f t="shared" si="1469"/>
        <v>4330.8599999999997</v>
      </c>
      <c r="LOP56" s="115">
        <f t="shared" si="1469"/>
        <v>4330.8599999999997</v>
      </c>
      <c r="LOQ56" s="115">
        <f t="shared" si="1469"/>
        <v>4330.8599999999997</v>
      </c>
      <c r="LOR56" s="115">
        <f t="shared" si="1469"/>
        <v>4330.8599999999997</v>
      </c>
      <c r="LOS56" s="115">
        <f t="shared" si="1469"/>
        <v>4330.8599999999997</v>
      </c>
      <c r="LOT56" s="95">
        <f t="shared" si="1470"/>
        <v>51970.32</v>
      </c>
      <c r="LOU56" s="106" t="s">
        <v>845</v>
      </c>
      <c r="LOV56" s="105">
        <v>51970.319999999992</v>
      </c>
      <c r="LOW56" s="90">
        <f t="shared" si="1471"/>
        <v>4330.8599999999997</v>
      </c>
      <c r="LOX56" s="115">
        <f t="shared" ref="LOX56" si="3408">LOW56</f>
        <v>4330.8599999999997</v>
      </c>
      <c r="LOY56" s="115">
        <f t="shared" si="1472"/>
        <v>4330.8599999999997</v>
      </c>
      <c r="LOZ56" s="115">
        <f t="shared" si="1472"/>
        <v>4330.8599999999997</v>
      </c>
      <c r="LPA56" s="115">
        <f t="shared" si="1472"/>
        <v>4330.8599999999997</v>
      </c>
      <c r="LPB56" s="115">
        <f t="shared" si="1472"/>
        <v>4330.8599999999997</v>
      </c>
      <c r="LPC56" s="115">
        <f t="shared" si="1472"/>
        <v>4330.8599999999997</v>
      </c>
      <c r="LPD56" s="115">
        <f t="shared" si="1472"/>
        <v>4330.8599999999997</v>
      </c>
      <c r="LPE56" s="115">
        <f t="shared" si="1472"/>
        <v>4330.8599999999997</v>
      </c>
      <c r="LPF56" s="115">
        <f t="shared" si="1472"/>
        <v>4330.8599999999997</v>
      </c>
      <c r="LPG56" s="115">
        <f t="shared" si="1472"/>
        <v>4330.8599999999997</v>
      </c>
      <c r="LPH56" s="115">
        <f t="shared" si="1472"/>
        <v>4330.8599999999997</v>
      </c>
      <c r="LPI56" s="115">
        <f t="shared" si="1472"/>
        <v>4330.8599999999997</v>
      </c>
      <c r="LPJ56" s="95">
        <f t="shared" si="1473"/>
        <v>51970.32</v>
      </c>
      <c r="LPK56" s="106" t="s">
        <v>845</v>
      </c>
      <c r="LPL56" s="105">
        <v>51970.319999999992</v>
      </c>
      <c r="LPM56" s="90">
        <f t="shared" si="1474"/>
        <v>4330.8599999999997</v>
      </c>
      <c r="LPN56" s="115">
        <f t="shared" ref="LPN56" si="3409">LPM56</f>
        <v>4330.8599999999997</v>
      </c>
      <c r="LPO56" s="115">
        <f t="shared" si="1475"/>
        <v>4330.8599999999997</v>
      </c>
      <c r="LPP56" s="115">
        <f t="shared" si="1475"/>
        <v>4330.8599999999997</v>
      </c>
      <c r="LPQ56" s="115">
        <f t="shared" si="1475"/>
        <v>4330.8599999999997</v>
      </c>
      <c r="LPR56" s="115">
        <f t="shared" si="1475"/>
        <v>4330.8599999999997</v>
      </c>
      <c r="LPS56" s="115">
        <f t="shared" si="1475"/>
        <v>4330.8599999999997</v>
      </c>
      <c r="LPT56" s="115">
        <f t="shared" si="1475"/>
        <v>4330.8599999999997</v>
      </c>
      <c r="LPU56" s="115">
        <f t="shared" si="1475"/>
        <v>4330.8599999999997</v>
      </c>
      <c r="LPV56" s="115">
        <f t="shared" si="1475"/>
        <v>4330.8599999999997</v>
      </c>
      <c r="LPW56" s="115">
        <f t="shared" si="1475"/>
        <v>4330.8599999999997</v>
      </c>
      <c r="LPX56" s="115">
        <f t="shared" si="1475"/>
        <v>4330.8599999999997</v>
      </c>
      <c r="LPY56" s="115">
        <f t="shared" si="1475"/>
        <v>4330.8599999999997</v>
      </c>
      <c r="LPZ56" s="95">
        <f t="shared" si="1476"/>
        <v>51970.32</v>
      </c>
      <c r="LQA56" s="106" t="s">
        <v>845</v>
      </c>
      <c r="LQB56" s="105">
        <v>51970.319999999992</v>
      </c>
      <c r="LQC56" s="90">
        <f t="shared" si="1477"/>
        <v>4330.8599999999997</v>
      </c>
      <c r="LQD56" s="115">
        <f t="shared" ref="LQD56" si="3410">LQC56</f>
        <v>4330.8599999999997</v>
      </c>
      <c r="LQE56" s="115">
        <f t="shared" si="1478"/>
        <v>4330.8599999999997</v>
      </c>
      <c r="LQF56" s="115">
        <f t="shared" si="1478"/>
        <v>4330.8599999999997</v>
      </c>
      <c r="LQG56" s="115">
        <f t="shared" si="1478"/>
        <v>4330.8599999999997</v>
      </c>
      <c r="LQH56" s="115">
        <f t="shared" si="1478"/>
        <v>4330.8599999999997</v>
      </c>
      <c r="LQI56" s="115">
        <f t="shared" si="1478"/>
        <v>4330.8599999999997</v>
      </c>
      <c r="LQJ56" s="115">
        <f t="shared" si="1478"/>
        <v>4330.8599999999997</v>
      </c>
      <c r="LQK56" s="115">
        <f t="shared" si="1478"/>
        <v>4330.8599999999997</v>
      </c>
      <c r="LQL56" s="115">
        <f t="shared" si="1478"/>
        <v>4330.8599999999997</v>
      </c>
      <c r="LQM56" s="115">
        <f t="shared" si="1478"/>
        <v>4330.8599999999997</v>
      </c>
      <c r="LQN56" s="115">
        <f t="shared" si="1478"/>
        <v>4330.8599999999997</v>
      </c>
      <c r="LQO56" s="115">
        <f t="shared" si="1478"/>
        <v>4330.8599999999997</v>
      </c>
      <c r="LQP56" s="95">
        <f t="shared" si="1479"/>
        <v>51970.32</v>
      </c>
      <c r="LQQ56" s="106" t="s">
        <v>845</v>
      </c>
      <c r="LQR56" s="105">
        <v>51970.319999999992</v>
      </c>
      <c r="LQS56" s="90">
        <f t="shared" si="1480"/>
        <v>4330.8599999999997</v>
      </c>
      <c r="LQT56" s="115">
        <f t="shared" ref="LQT56" si="3411">LQS56</f>
        <v>4330.8599999999997</v>
      </c>
      <c r="LQU56" s="115">
        <f t="shared" si="1481"/>
        <v>4330.8599999999997</v>
      </c>
      <c r="LQV56" s="115">
        <f t="shared" si="1481"/>
        <v>4330.8599999999997</v>
      </c>
      <c r="LQW56" s="115">
        <f t="shared" si="1481"/>
        <v>4330.8599999999997</v>
      </c>
      <c r="LQX56" s="115">
        <f t="shared" si="1481"/>
        <v>4330.8599999999997</v>
      </c>
      <c r="LQY56" s="115">
        <f t="shared" si="1481"/>
        <v>4330.8599999999997</v>
      </c>
      <c r="LQZ56" s="115">
        <f t="shared" si="1481"/>
        <v>4330.8599999999997</v>
      </c>
      <c r="LRA56" s="115">
        <f t="shared" si="1481"/>
        <v>4330.8599999999997</v>
      </c>
      <c r="LRB56" s="115">
        <f t="shared" si="1481"/>
        <v>4330.8599999999997</v>
      </c>
      <c r="LRC56" s="115">
        <f t="shared" si="1481"/>
        <v>4330.8599999999997</v>
      </c>
      <c r="LRD56" s="115">
        <f t="shared" si="1481"/>
        <v>4330.8599999999997</v>
      </c>
      <c r="LRE56" s="115">
        <f t="shared" si="1481"/>
        <v>4330.8599999999997</v>
      </c>
      <c r="LRF56" s="95">
        <f t="shared" si="1482"/>
        <v>51970.32</v>
      </c>
      <c r="LRG56" s="106" t="s">
        <v>845</v>
      </c>
      <c r="LRH56" s="105">
        <v>51970.319999999992</v>
      </c>
      <c r="LRI56" s="90">
        <f t="shared" si="1483"/>
        <v>4330.8599999999997</v>
      </c>
      <c r="LRJ56" s="115">
        <f t="shared" ref="LRJ56" si="3412">LRI56</f>
        <v>4330.8599999999997</v>
      </c>
      <c r="LRK56" s="115">
        <f t="shared" si="1484"/>
        <v>4330.8599999999997</v>
      </c>
      <c r="LRL56" s="115">
        <f t="shared" si="1484"/>
        <v>4330.8599999999997</v>
      </c>
      <c r="LRM56" s="115">
        <f t="shared" si="1484"/>
        <v>4330.8599999999997</v>
      </c>
      <c r="LRN56" s="115">
        <f t="shared" si="1484"/>
        <v>4330.8599999999997</v>
      </c>
      <c r="LRO56" s="115">
        <f t="shared" si="1484"/>
        <v>4330.8599999999997</v>
      </c>
      <c r="LRP56" s="115">
        <f t="shared" si="1484"/>
        <v>4330.8599999999997</v>
      </c>
      <c r="LRQ56" s="115">
        <f t="shared" si="1484"/>
        <v>4330.8599999999997</v>
      </c>
      <c r="LRR56" s="115">
        <f t="shared" si="1484"/>
        <v>4330.8599999999997</v>
      </c>
      <c r="LRS56" s="115">
        <f t="shared" si="1484"/>
        <v>4330.8599999999997</v>
      </c>
      <c r="LRT56" s="115">
        <f t="shared" si="1484"/>
        <v>4330.8599999999997</v>
      </c>
      <c r="LRU56" s="115">
        <f t="shared" si="1484"/>
        <v>4330.8599999999997</v>
      </c>
      <c r="LRV56" s="95">
        <f t="shared" si="1485"/>
        <v>51970.32</v>
      </c>
      <c r="LRW56" s="106" t="s">
        <v>845</v>
      </c>
      <c r="LRX56" s="105">
        <v>51970.319999999992</v>
      </c>
      <c r="LRY56" s="90">
        <f t="shared" si="1486"/>
        <v>4330.8599999999997</v>
      </c>
      <c r="LRZ56" s="115">
        <f t="shared" ref="LRZ56" si="3413">LRY56</f>
        <v>4330.8599999999997</v>
      </c>
      <c r="LSA56" s="115">
        <f t="shared" si="1487"/>
        <v>4330.8599999999997</v>
      </c>
      <c r="LSB56" s="115">
        <f t="shared" si="1487"/>
        <v>4330.8599999999997</v>
      </c>
      <c r="LSC56" s="115">
        <f t="shared" si="1487"/>
        <v>4330.8599999999997</v>
      </c>
      <c r="LSD56" s="115">
        <f t="shared" si="1487"/>
        <v>4330.8599999999997</v>
      </c>
      <c r="LSE56" s="115">
        <f t="shared" si="1487"/>
        <v>4330.8599999999997</v>
      </c>
      <c r="LSF56" s="115">
        <f t="shared" si="1487"/>
        <v>4330.8599999999997</v>
      </c>
      <c r="LSG56" s="115">
        <f t="shared" si="1487"/>
        <v>4330.8599999999997</v>
      </c>
      <c r="LSH56" s="115">
        <f t="shared" si="1487"/>
        <v>4330.8599999999997</v>
      </c>
      <c r="LSI56" s="115">
        <f t="shared" si="1487"/>
        <v>4330.8599999999997</v>
      </c>
      <c r="LSJ56" s="115">
        <f t="shared" si="1487"/>
        <v>4330.8599999999997</v>
      </c>
      <c r="LSK56" s="115">
        <f t="shared" si="1487"/>
        <v>4330.8599999999997</v>
      </c>
      <c r="LSL56" s="95">
        <f t="shared" si="1488"/>
        <v>51970.32</v>
      </c>
      <c r="LSM56" s="106" t="s">
        <v>845</v>
      </c>
      <c r="LSN56" s="105">
        <v>51970.319999999992</v>
      </c>
      <c r="LSO56" s="90">
        <f t="shared" si="1489"/>
        <v>4330.8599999999997</v>
      </c>
      <c r="LSP56" s="115">
        <f t="shared" ref="LSP56" si="3414">LSO56</f>
        <v>4330.8599999999997</v>
      </c>
      <c r="LSQ56" s="115">
        <f t="shared" si="1490"/>
        <v>4330.8599999999997</v>
      </c>
      <c r="LSR56" s="115">
        <f t="shared" si="1490"/>
        <v>4330.8599999999997</v>
      </c>
      <c r="LSS56" s="115">
        <f t="shared" si="1490"/>
        <v>4330.8599999999997</v>
      </c>
      <c r="LST56" s="115">
        <f t="shared" si="1490"/>
        <v>4330.8599999999997</v>
      </c>
      <c r="LSU56" s="115">
        <f t="shared" si="1490"/>
        <v>4330.8599999999997</v>
      </c>
      <c r="LSV56" s="115">
        <f t="shared" si="1490"/>
        <v>4330.8599999999997</v>
      </c>
      <c r="LSW56" s="115">
        <f t="shared" si="1490"/>
        <v>4330.8599999999997</v>
      </c>
      <c r="LSX56" s="115">
        <f t="shared" si="1490"/>
        <v>4330.8599999999997</v>
      </c>
      <c r="LSY56" s="115">
        <f t="shared" si="1490"/>
        <v>4330.8599999999997</v>
      </c>
      <c r="LSZ56" s="115">
        <f t="shared" si="1490"/>
        <v>4330.8599999999997</v>
      </c>
      <c r="LTA56" s="115">
        <f t="shared" si="1490"/>
        <v>4330.8599999999997</v>
      </c>
      <c r="LTB56" s="95">
        <f t="shared" si="1491"/>
        <v>51970.32</v>
      </c>
      <c r="LTC56" s="106" t="s">
        <v>845</v>
      </c>
      <c r="LTD56" s="105">
        <v>51970.319999999992</v>
      </c>
      <c r="LTE56" s="90">
        <f t="shared" si="1492"/>
        <v>4330.8599999999997</v>
      </c>
      <c r="LTF56" s="115">
        <f t="shared" ref="LTF56" si="3415">LTE56</f>
        <v>4330.8599999999997</v>
      </c>
      <c r="LTG56" s="115">
        <f t="shared" si="1493"/>
        <v>4330.8599999999997</v>
      </c>
      <c r="LTH56" s="115">
        <f t="shared" si="1493"/>
        <v>4330.8599999999997</v>
      </c>
      <c r="LTI56" s="115">
        <f t="shared" si="1493"/>
        <v>4330.8599999999997</v>
      </c>
      <c r="LTJ56" s="115">
        <f t="shared" si="1493"/>
        <v>4330.8599999999997</v>
      </c>
      <c r="LTK56" s="115">
        <f t="shared" si="1493"/>
        <v>4330.8599999999997</v>
      </c>
      <c r="LTL56" s="115">
        <f t="shared" si="1493"/>
        <v>4330.8599999999997</v>
      </c>
      <c r="LTM56" s="115">
        <f t="shared" si="1493"/>
        <v>4330.8599999999997</v>
      </c>
      <c r="LTN56" s="115">
        <f t="shared" si="1493"/>
        <v>4330.8599999999997</v>
      </c>
      <c r="LTO56" s="115">
        <f t="shared" si="1493"/>
        <v>4330.8599999999997</v>
      </c>
      <c r="LTP56" s="115">
        <f t="shared" si="1493"/>
        <v>4330.8599999999997</v>
      </c>
      <c r="LTQ56" s="115">
        <f t="shared" si="1493"/>
        <v>4330.8599999999997</v>
      </c>
      <c r="LTR56" s="95">
        <f t="shared" si="1494"/>
        <v>51970.32</v>
      </c>
      <c r="LTS56" s="106" t="s">
        <v>845</v>
      </c>
      <c r="LTT56" s="105">
        <v>51970.319999999992</v>
      </c>
      <c r="LTU56" s="90">
        <f t="shared" si="1495"/>
        <v>4330.8599999999997</v>
      </c>
      <c r="LTV56" s="115">
        <f t="shared" ref="LTV56" si="3416">LTU56</f>
        <v>4330.8599999999997</v>
      </c>
      <c r="LTW56" s="115">
        <f t="shared" si="1496"/>
        <v>4330.8599999999997</v>
      </c>
      <c r="LTX56" s="115">
        <f t="shared" si="1496"/>
        <v>4330.8599999999997</v>
      </c>
      <c r="LTY56" s="115">
        <f t="shared" si="1496"/>
        <v>4330.8599999999997</v>
      </c>
      <c r="LTZ56" s="115">
        <f t="shared" si="1496"/>
        <v>4330.8599999999997</v>
      </c>
      <c r="LUA56" s="115">
        <f t="shared" si="1496"/>
        <v>4330.8599999999997</v>
      </c>
      <c r="LUB56" s="115">
        <f t="shared" si="1496"/>
        <v>4330.8599999999997</v>
      </c>
      <c r="LUC56" s="115">
        <f t="shared" si="1496"/>
        <v>4330.8599999999997</v>
      </c>
      <c r="LUD56" s="115">
        <f t="shared" si="1496"/>
        <v>4330.8599999999997</v>
      </c>
      <c r="LUE56" s="115">
        <f t="shared" si="1496"/>
        <v>4330.8599999999997</v>
      </c>
      <c r="LUF56" s="115">
        <f t="shared" si="1496"/>
        <v>4330.8599999999997</v>
      </c>
      <c r="LUG56" s="115">
        <f t="shared" si="1496"/>
        <v>4330.8599999999997</v>
      </c>
      <c r="LUH56" s="95">
        <f t="shared" si="1497"/>
        <v>51970.32</v>
      </c>
      <c r="LUI56" s="106" t="s">
        <v>845</v>
      </c>
      <c r="LUJ56" s="105">
        <v>51970.319999999992</v>
      </c>
      <c r="LUK56" s="90">
        <f t="shared" si="1498"/>
        <v>4330.8599999999997</v>
      </c>
      <c r="LUL56" s="115">
        <f t="shared" ref="LUL56" si="3417">LUK56</f>
        <v>4330.8599999999997</v>
      </c>
      <c r="LUM56" s="115">
        <f t="shared" si="1499"/>
        <v>4330.8599999999997</v>
      </c>
      <c r="LUN56" s="115">
        <f t="shared" si="1499"/>
        <v>4330.8599999999997</v>
      </c>
      <c r="LUO56" s="115">
        <f t="shared" si="1499"/>
        <v>4330.8599999999997</v>
      </c>
      <c r="LUP56" s="115">
        <f t="shared" si="1499"/>
        <v>4330.8599999999997</v>
      </c>
      <c r="LUQ56" s="115">
        <f t="shared" si="1499"/>
        <v>4330.8599999999997</v>
      </c>
      <c r="LUR56" s="115">
        <f t="shared" si="1499"/>
        <v>4330.8599999999997</v>
      </c>
      <c r="LUS56" s="115">
        <f t="shared" si="1499"/>
        <v>4330.8599999999997</v>
      </c>
      <c r="LUT56" s="115">
        <f t="shared" si="1499"/>
        <v>4330.8599999999997</v>
      </c>
      <c r="LUU56" s="115">
        <f t="shared" si="1499"/>
        <v>4330.8599999999997</v>
      </c>
      <c r="LUV56" s="115">
        <f t="shared" si="1499"/>
        <v>4330.8599999999997</v>
      </c>
      <c r="LUW56" s="115">
        <f t="shared" si="1499"/>
        <v>4330.8599999999997</v>
      </c>
      <c r="LUX56" s="95">
        <f t="shared" si="1500"/>
        <v>51970.32</v>
      </c>
      <c r="LUY56" s="106" t="s">
        <v>845</v>
      </c>
      <c r="LUZ56" s="105">
        <v>51970.319999999992</v>
      </c>
      <c r="LVA56" s="90">
        <f t="shared" si="1501"/>
        <v>4330.8599999999997</v>
      </c>
      <c r="LVB56" s="115">
        <f t="shared" ref="LVB56" si="3418">LVA56</f>
        <v>4330.8599999999997</v>
      </c>
      <c r="LVC56" s="115">
        <f t="shared" si="1502"/>
        <v>4330.8599999999997</v>
      </c>
      <c r="LVD56" s="115">
        <f t="shared" si="1502"/>
        <v>4330.8599999999997</v>
      </c>
      <c r="LVE56" s="115">
        <f t="shared" si="1502"/>
        <v>4330.8599999999997</v>
      </c>
      <c r="LVF56" s="115">
        <f t="shared" si="1502"/>
        <v>4330.8599999999997</v>
      </c>
      <c r="LVG56" s="115">
        <f t="shared" si="1502"/>
        <v>4330.8599999999997</v>
      </c>
      <c r="LVH56" s="115">
        <f t="shared" si="1502"/>
        <v>4330.8599999999997</v>
      </c>
      <c r="LVI56" s="115">
        <f t="shared" si="1502"/>
        <v>4330.8599999999997</v>
      </c>
      <c r="LVJ56" s="115">
        <f t="shared" si="1502"/>
        <v>4330.8599999999997</v>
      </c>
      <c r="LVK56" s="115">
        <f t="shared" si="1502"/>
        <v>4330.8599999999997</v>
      </c>
      <c r="LVL56" s="115">
        <f t="shared" si="1502"/>
        <v>4330.8599999999997</v>
      </c>
      <c r="LVM56" s="115">
        <f t="shared" si="1502"/>
        <v>4330.8599999999997</v>
      </c>
      <c r="LVN56" s="95">
        <f t="shared" si="1503"/>
        <v>51970.32</v>
      </c>
      <c r="LVO56" s="106" t="s">
        <v>845</v>
      </c>
      <c r="LVP56" s="105">
        <v>51970.319999999992</v>
      </c>
      <c r="LVQ56" s="90">
        <f t="shared" si="1504"/>
        <v>4330.8599999999997</v>
      </c>
      <c r="LVR56" s="115">
        <f t="shared" ref="LVR56" si="3419">LVQ56</f>
        <v>4330.8599999999997</v>
      </c>
      <c r="LVS56" s="115">
        <f t="shared" si="1505"/>
        <v>4330.8599999999997</v>
      </c>
      <c r="LVT56" s="115">
        <f t="shared" si="1505"/>
        <v>4330.8599999999997</v>
      </c>
      <c r="LVU56" s="115">
        <f t="shared" si="1505"/>
        <v>4330.8599999999997</v>
      </c>
      <c r="LVV56" s="115">
        <f t="shared" si="1505"/>
        <v>4330.8599999999997</v>
      </c>
      <c r="LVW56" s="115">
        <f t="shared" si="1505"/>
        <v>4330.8599999999997</v>
      </c>
      <c r="LVX56" s="115">
        <f t="shared" si="1505"/>
        <v>4330.8599999999997</v>
      </c>
      <c r="LVY56" s="115">
        <f t="shared" si="1505"/>
        <v>4330.8599999999997</v>
      </c>
      <c r="LVZ56" s="115">
        <f t="shared" si="1505"/>
        <v>4330.8599999999997</v>
      </c>
      <c r="LWA56" s="115">
        <f t="shared" si="1505"/>
        <v>4330.8599999999997</v>
      </c>
      <c r="LWB56" s="115">
        <f t="shared" si="1505"/>
        <v>4330.8599999999997</v>
      </c>
      <c r="LWC56" s="115">
        <f t="shared" si="1505"/>
        <v>4330.8599999999997</v>
      </c>
      <c r="LWD56" s="95">
        <f t="shared" si="1506"/>
        <v>51970.32</v>
      </c>
      <c r="LWE56" s="106" t="s">
        <v>845</v>
      </c>
      <c r="LWF56" s="105">
        <v>51970.319999999992</v>
      </c>
      <c r="LWG56" s="90">
        <f t="shared" si="1507"/>
        <v>4330.8599999999997</v>
      </c>
      <c r="LWH56" s="115">
        <f t="shared" ref="LWH56" si="3420">LWG56</f>
        <v>4330.8599999999997</v>
      </c>
      <c r="LWI56" s="115">
        <f t="shared" si="1508"/>
        <v>4330.8599999999997</v>
      </c>
      <c r="LWJ56" s="115">
        <f t="shared" si="1508"/>
        <v>4330.8599999999997</v>
      </c>
      <c r="LWK56" s="115">
        <f t="shared" si="1508"/>
        <v>4330.8599999999997</v>
      </c>
      <c r="LWL56" s="115">
        <f t="shared" si="1508"/>
        <v>4330.8599999999997</v>
      </c>
      <c r="LWM56" s="115">
        <f t="shared" si="1508"/>
        <v>4330.8599999999997</v>
      </c>
      <c r="LWN56" s="115">
        <f t="shared" si="1508"/>
        <v>4330.8599999999997</v>
      </c>
      <c r="LWO56" s="115">
        <f t="shared" si="1508"/>
        <v>4330.8599999999997</v>
      </c>
      <c r="LWP56" s="115">
        <f t="shared" si="1508"/>
        <v>4330.8599999999997</v>
      </c>
      <c r="LWQ56" s="115">
        <f t="shared" si="1508"/>
        <v>4330.8599999999997</v>
      </c>
      <c r="LWR56" s="115">
        <f t="shared" si="1508"/>
        <v>4330.8599999999997</v>
      </c>
      <c r="LWS56" s="115">
        <f t="shared" si="1508"/>
        <v>4330.8599999999997</v>
      </c>
      <c r="LWT56" s="95">
        <f t="shared" si="1509"/>
        <v>51970.32</v>
      </c>
      <c r="LWU56" s="106" t="s">
        <v>845</v>
      </c>
      <c r="LWV56" s="105">
        <v>51970.319999999992</v>
      </c>
      <c r="LWW56" s="90">
        <f t="shared" si="1510"/>
        <v>4330.8599999999997</v>
      </c>
      <c r="LWX56" s="115">
        <f t="shared" ref="LWX56" si="3421">LWW56</f>
        <v>4330.8599999999997</v>
      </c>
      <c r="LWY56" s="115">
        <f t="shared" si="1511"/>
        <v>4330.8599999999997</v>
      </c>
      <c r="LWZ56" s="115">
        <f t="shared" si="1511"/>
        <v>4330.8599999999997</v>
      </c>
      <c r="LXA56" s="115">
        <f t="shared" si="1511"/>
        <v>4330.8599999999997</v>
      </c>
      <c r="LXB56" s="115">
        <f t="shared" si="1511"/>
        <v>4330.8599999999997</v>
      </c>
      <c r="LXC56" s="115">
        <f t="shared" si="1511"/>
        <v>4330.8599999999997</v>
      </c>
      <c r="LXD56" s="115">
        <f t="shared" si="1511"/>
        <v>4330.8599999999997</v>
      </c>
      <c r="LXE56" s="115">
        <f t="shared" si="1511"/>
        <v>4330.8599999999997</v>
      </c>
      <c r="LXF56" s="115">
        <f t="shared" si="1511"/>
        <v>4330.8599999999997</v>
      </c>
      <c r="LXG56" s="115">
        <f t="shared" si="1511"/>
        <v>4330.8599999999997</v>
      </c>
      <c r="LXH56" s="115">
        <f t="shared" si="1511"/>
        <v>4330.8599999999997</v>
      </c>
      <c r="LXI56" s="115">
        <f t="shared" si="1511"/>
        <v>4330.8599999999997</v>
      </c>
      <c r="LXJ56" s="95">
        <f t="shared" si="1512"/>
        <v>51970.32</v>
      </c>
      <c r="LXK56" s="106" t="s">
        <v>845</v>
      </c>
      <c r="LXL56" s="105">
        <v>51970.319999999992</v>
      </c>
      <c r="LXM56" s="90">
        <f t="shared" si="1513"/>
        <v>4330.8599999999997</v>
      </c>
      <c r="LXN56" s="115">
        <f t="shared" ref="LXN56" si="3422">LXM56</f>
        <v>4330.8599999999997</v>
      </c>
      <c r="LXO56" s="115">
        <f t="shared" si="1514"/>
        <v>4330.8599999999997</v>
      </c>
      <c r="LXP56" s="115">
        <f t="shared" si="1514"/>
        <v>4330.8599999999997</v>
      </c>
      <c r="LXQ56" s="115">
        <f t="shared" si="1514"/>
        <v>4330.8599999999997</v>
      </c>
      <c r="LXR56" s="115">
        <f t="shared" si="1514"/>
        <v>4330.8599999999997</v>
      </c>
      <c r="LXS56" s="115">
        <f t="shared" si="1514"/>
        <v>4330.8599999999997</v>
      </c>
      <c r="LXT56" s="115">
        <f t="shared" si="1514"/>
        <v>4330.8599999999997</v>
      </c>
      <c r="LXU56" s="115">
        <f t="shared" si="1514"/>
        <v>4330.8599999999997</v>
      </c>
      <c r="LXV56" s="115">
        <f t="shared" si="1514"/>
        <v>4330.8599999999997</v>
      </c>
      <c r="LXW56" s="115">
        <f t="shared" si="1514"/>
        <v>4330.8599999999997</v>
      </c>
      <c r="LXX56" s="115">
        <f t="shared" si="1514"/>
        <v>4330.8599999999997</v>
      </c>
      <c r="LXY56" s="115">
        <f t="shared" si="1514"/>
        <v>4330.8599999999997</v>
      </c>
      <c r="LXZ56" s="95">
        <f t="shared" si="1515"/>
        <v>51970.32</v>
      </c>
      <c r="LYA56" s="106" t="s">
        <v>845</v>
      </c>
      <c r="LYB56" s="105">
        <v>51970.319999999992</v>
      </c>
      <c r="LYC56" s="90">
        <f t="shared" si="1516"/>
        <v>4330.8599999999997</v>
      </c>
      <c r="LYD56" s="115">
        <f t="shared" ref="LYD56" si="3423">LYC56</f>
        <v>4330.8599999999997</v>
      </c>
      <c r="LYE56" s="115">
        <f t="shared" si="1517"/>
        <v>4330.8599999999997</v>
      </c>
      <c r="LYF56" s="115">
        <f t="shared" si="1517"/>
        <v>4330.8599999999997</v>
      </c>
      <c r="LYG56" s="115">
        <f t="shared" si="1517"/>
        <v>4330.8599999999997</v>
      </c>
      <c r="LYH56" s="115">
        <f t="shared" si="1517"/>
        <v>4330.8599999999997</v>
      </c>
      <c r="LYI56" s="115">
        <f t="shared" si="1517"/>
        <v>4330.8599999999997</v>
      </c>
      <c r="LYJ56" s="115">
        <f t="shared" si="1517"/>
        <v>4330.8599999999997</v>
      </c>
      <c r="LYK56" s="115">
        <f t="shared" si="1517"/>
        <v>4330.8599999999997</v>
      </c>
      <c r="LYL56" s="115">
        <f t="shared" si="1517"/>
        <v>4330.8599999999997</v>
      </c>
      <c r="LYM56" s="115">
        <f t="shared" si="1517"/>
        <v>4330.8599999999997</v>
      </c>
      <c r="LYN56" s="115">
        <f t="shared" si="1517"/>
        <v>4330.8599999999997</v>
      </c>
      <c r="LYO56" s="115">
        <f t="shared" si="1517"/>
        <v>4330.8599999999997</v>
      </c>
      <c r="LYP56" s="95">
        <f t="shared" si="1518"/>
        <v>51970.32</v>
      </c>
      <c r="LYQ56" s="106" t="s">
        <v>845</v>
      </c>
      <c r="LYR56" s="105">
        <v>51970.319999999992</v>
      </c>
      <c r="LYS56" s="90">
        <f t="shared" si="1519"/>
        <v>4330.8599999999997</v>
      </c>
      <c r="LYT56" s="115">
        <f t="shared" ref="LYT56" si="3424">LYS56</f>
        <v>4330.8599999999997</v>
      </c>
      <c r="LYU56" s="115">
        <f t="shared" si="1520"/>
        <v>4330.8599999999997</v>
      </c>
      <c r="LYV56" s="115">
        <f t="shared" si="1520"/>
        <v>4330.8599999999997</v>
      </c>
      <c r="LYW56" s="115">
        <f t="shared" si="1520"/>
        <v>4330.8599999999997</v>
      </c>
      <c r="LYX56" s="115">
        <f t="shared" si="1520"/>
        <v>4330.8599999999997</v>
      </c>
      <c r="LYY56" s="115">
        <f t="shared" si="1520"/>
        <v>4330.8599999999997</v>
      </c>
      <c r="LYZ56" s="115">
        <f t="shared" si="1520"/>
        <v>4330.8599999999997</v>
      </c>
      <c r="LZA56" s="115">
        <f t="shared" si="1520"/>
        <v>4330.8599999999997</v>
      </c>
      <c r="LZB56" s="115">
        <f t="shared" si="1520"/>
        <v>4330.8599999999997</v>
      </c>
      <c r="LZC56" s="115">
        <f t="shared" si="1520"/>
        <v>4330.8599999999997</v>
      </c>
      <c r="LZD56" s="115">
        <f t="shared" si="1520"/>
        <v>4330.8599999999997</v>
      </c>
      <c r="LZE56" s="115">
        <f t="shared" si="1520"/>
        <v>4330.8599999999997</v>
      </c>
      <c r="LZF56" s="95">
        <f t="shared" si="1521"/>
        <v>51970.32</v>
      </c>
      <c r="LZG56" s="106" t="s">
        <v>845</v>
      </c>
      <c r="LZH56" s="105">
        <v>51970.319999999992</v>
      </c>
      <c r="LZI56" s="90">
        <f t="shared" si="1522"/>
        <v>4330.8599999999997</v>
      </c>
      <c r="LZJ56" s="115">
        <f t="shared" ref="LZJ56" si="3425">LZI56</f>
        <v>4330.8599999999997</v>
      </c>
      <c r="LZK56" s="115">
        <f t="shared" si="1523"/>
        <v>4330.8599999999997</v>
      </c>
      <c r="LZL56" s="115">
        <f t="shared" si="1523"/>
        <v>4330.8599999999997</v>
      </c>
      <c r="LZM56" s="115">
        <f t="shared" si="1523"/>
        <v>4330.8599999999997</v>
      </c>
      <c r="LZN56" s="115">
        <f t="shared" si="1523"/>
        <v>4330.8599999999997</v>
      </c>
      <c r="LZO56" s="115">
        <f t="shared" si="1523"/>
        <v>4330.8599999999997</v>
      </c>
      <c r="LZP56" s="115">
        <f t="shared" si="1523"/>
        <v>4330.8599999999997</v>
      </c>
      <c r="LZQ56" s="115">
        <f t="shared" si="1523"/>
        <v>4330.8599999999997</v>
      </c>
      <c r="LZR56" s="115">
        <f t="shared" si="1523"/>
        <v>4330.8599999999997</v>
      </c>
      <c r="LZS56" s="115">
        <f t="shared" si="1523"/>
        <v>4330.8599999999997</v>
      </c>
      <c r="LZT56" s="115">
        <f t="shared" si="1523"/>
        <v>4330.8599999999997</v>
      </c>
      <c r="LZU56" s="115">
        <f t="shared" si="1523"/>
        <v>4330.8599999999997</v>
      </c>
      <c r="LZV56" s="95">
        <f t="shared" si="1524"/>
        <v>51970.32</v>
      </c>
      <c r="LZW56" s="106" t="s">
        <v>845</v>
      </c>
      <c r="LZX56" s="105">
        <v>51970.319999999992</v>
      </c>
      <c r="LZY56" s="90">
        <f t="shared" si="1525"/>
        <v>4330.8599999999997</v>
      </c>
      <c r="LZZ56" s="115">
        <f t="shared" ref="LZZ56" si="3426">LZY56</f>
        <v>4330.8599999999997</v>
      </c>
      <c r="MAA56" s="115">
        <f t="shared" si="1526"/>
        <v>4330.8599999999997</v>
      </c>
      <c r="MAB56" s="115">
        <f t="shared" si="1526"/>
        <v>4330.8599999999997</v>
      </c>
      <c r="MAC56" s="115">
        <f t="shared" si="1526"/>
        <v>4330.8599999999997</v>
      </c>
      <c r="MAD56" s="115">
        <f t="shared" si="1526"/>
        <v>4330.8599999999997</v>
      </c>
      <c r="MAE56" s="115">
        <f t="shared" si="1526"/>
        <v>4330.8599999999997</v>
      </c>
      <c r="MAF56" s="115">
        <f t="shared" si="1526"/>
        <v>4330.8599999999997</v>
      </c>
      <c r="MAG56" s="115">
        <f t="shared" si="1526"/>
        <v>4330.8599999999997</v>
      </c>
      <c r="MAH56" s="115">
        <f t="shared" si="1526"/>
        <v>4330.8599999999997</v>
      </c>
      <c r="MAI56" s="115">
        <f t="shared" si="1526"/>
        <v>4330.8599999999997</v>
      </c>
      <c r="MAJ56" s="115">
        <f t="shared" si="1526"/>
        <v>4330.8599999999997</v>
      </c>
      <c r="MAK56" s="115">
        <f t="shared" si="1526"/>
        <v>4330.8599999999997</v>
      </c>
      <c r="MAL56" s="95">
        <f t="shared" si="1527"/>
        <v>51970.32</v>
      </c>
      <c r="MAM56" s="106" t="s">
        <v>845</v>
      </c>
      <c r="MAN56" s="105">
        <v>51970.319999999992</v>
      </c>
      <c r="MAO56" s="90">
        <f t="shared" si="1528"/>
        <v>4330.8599999999997</v>
      </c>
      <c r="MAP56" s="115">
        <f t="shared" ref="MAP56" si="3427">MAO56</f>
        <v>4330.8599999999997</v>
      </c>
      <c r="MAQ56" s="115">
        <f t="shared" si="1529"/>
        <v>4330.8599999999997</v>
      </c>
      <c r="MAR56" s="115">
        <f t="shared" si="1529"/>
        <v>4330.8599999999997</v>
      </c>
      <c r="MAS56" s="115">
        <f t="shared" si="1529"/>
        <v>4330.8599999999997</v>
      </c>
      <c r="MAT56" s="115">
        <f t="shared" si="1529"/>
        <v>4330.8599999999997</v>
      </c>
      <c r="MAU56" s="115">
        <f t="shared" si="1529"/>
        <v>4330.8599999999997</v>
      </c>
      <c r="MAV56" s="115">
        <f t="shared" si="1529"/>
        <v>4330.8599999999997</v>
      </c>
      <c r="MAW56" s="115">
        <f t="shared" si="1529"/>
        <v>4330.8599999999997</v>
      </c>
      <c r="MAX56" s="115">
        <f t="shared" si="1529"/>
        <v>4330.8599999999997</v>
      </c>
      <c r="MAY56" s="115">
        <f t="shared" si="1529"/>
        <v>4330.8599999999997</v>
      </c>
      <c r="MAZ56" s="115">
        <f t="shared" si="1529"/>
        <v>4330.8599999999997</v>
      </c>
      <c r="MBA56" s="115">
        <f t="shared" si="1529"/>
        <v>4330.8599999999997</v>
      </c>
      <c r="MBB56" s="95">
        <f t="shared" si="1530"/>
        <v>51970.32</v>
      </c>
      <c r="MBC56" s="106" t="s">
        <v>845</v>
      </c>
      <c r="MBD56" s="105">
        <v>51970.319999999992</v>
      </c>
      <c r="MBE56" s="90">
        <f t="shared" si="1531"/>
        <v>4330.8599999999997</v>
      </c>
      <c r="MBF56" s="115">
        <f t="shared" ref="MBF56" si="3428">MBE56</f>
        <v>4330.8599999999997</v>
      </c>
      <c r="MBG56" s="115">
        <f t="shared" si="1532"/>
        <v>4330.8599999999997</v>
      </c>
      <c r="MBH56" s="115">
        <f t="shared" si="1532"/>
        <v>4330.8599999999997</v>
      </c>
      <c r="MBI56" s="115">
        <f t="shared" si="1532"/>
        <v>4330.8599999999997</v>
      </c>
      <c r="MBJ56" s="115">
        <f t="shared" si="1532"/>
        <v>4330.8599999999997</v>
      </c>
      <c r="MBK56" s="115">
        <f t="shared" si="1532"/>
        <v>4330.8599999999997</v>
      </c>
      <c r="MBL56" s="115">
        <f t="shared" si="1532"/>
        <v>4330.8599999999997</v>
      </c>
      <c r="MBM56" s="115">
        <f t="shared" si="1532"/>
        <v>4330.8599999999997</v>
      </c>
      <c r="MBN56" s="115">
        <f t="shared" si="1532"/>
        <v>4330.8599999999997</v>
      </c>
      <c r="MBO56" s="115">
        <f t="shared" si="1532"/>
        <v>4330.8599999999997</v>
      </c>
      <c r="MBP56" s="115">
        <f t="shared" si="1532"/>
        <v>4330.8599999999997</v>
      </c>
      <c r="MBQ56" s="115">
        <f t="shared" si="1532"/>
        <v>4330.8599999999997</v>
      </c>
      <c r="MBR56" s="95">
        <f t="shared" si="1533"/>
        <v>51970.32</v>
      </c>
      <c r="MBS56" s="106" t="s">
        <v>845</v>
      </c>
      <c r="MBT56" s="105">
        <v>51970.319999999992</v>
      </c>
      <c r="MBU56" s="90">
        <f t="shared" si="1534"/>
        <v>4330.8599999999997</v>
      </c>
      <c r="MBV56" s="115">
        <f t="shared" ref="MBV56" si="3429">MBU56</f>
        <v>4330.8599999999997</v>
      </c>
      <c r="MBW56" s="115">
        <f t="shared" si="1535"/>
        <v>4330.8599999999997</v>
      </c>
      <c r="MBX56" s="115">
        <f t="shared" si="1535"/>
        <v>4330.8599999999997</v>
      </c>
      <c r="MBY56" s="115">
        <f t="shared" si="1535"/>
        <v>4330.8599999999997</v>
      </c>
      <c r="MBZ56" s="115">
        <f t="shared" si="1535"/>
        <v>4330.8599999999997</v>
      </c>
      <c r="MCA56" s="115">
        <f t="shared" si="1535"/>
        <v>4330.8599999999997</v>
      </c>
      <c r="MCB56" s="115">
        <f t="shared" si="1535"/>
        <v>4330.8599999999997</v>
      </c>
      <c r="MCC56" s="115">
        <f t="shared" si="1535"/>
        <v>4330.8599999999997</v>
      </c>
      <c r="MCD56" s="115">
        <f t="shared" si="1535"/>
        <v>4330.8599999999997</v>
      </c>
      <c r="MCE56" s="115">
        <f t="shared" si="1535"/>
        <v>4330.8599999999997</v>
      </c>
      <c r="MCF56" s="115">
        <f t="shared" si="1535"/>
        <v>4330.8599999999997</v>
      </c>
      <c r="MCG56" s="115">
        <f t="shared" si="1535"/>
        <v>4330.8599999999997</v>
      </c>
      <c r="MCH56" s="95">
        <f t="shared" si="1536"/>
        <v>51970.32</v>
      </c>
      <c r="MCI56" s="106" t="s">
        <v>845</v>
      </c>
      <c r="MCJ56" s="105">
        <v>51970.319999999992</v>
      </c>
      <c r="MCK56" s="90">
        <f t="shared" si="1537"/>
        <v>4330.8599999999997</v>
      </c>
      <c r="MCL56" s="115">
        <f t="shared" ref="MCL56" si="3430">MCK56</f>
        <v>4330.8599999999997</v>
      </c>
      <c r="MCM56" s="115">
        <f t="shared" si="1538"/>
        <v>4330.8599999999997</v>
      </c>
      <c r="MCN56" s="115">
        <f t="shared" si="1538"/>
        <v>4330.8599999999997</v>
      </c>
      <c r="MCO56" s="115">
        <f t="shared" si="1538"/>
        <v>4330.8599999999997</v>
      </c>
      <c r="MCP56" s="115">
        <f t="shared" si="1538"/>
        <v>4330.8599999999997</v>
      </c>
      <c r="MCQ56" s="115">
        <f t="shared" si="1538"/>
        <v>4330.8599999999997</v>
      </c>
      <c r="MCR56" s="115">
        <f t="shared" si="1538"/>
        <v>4330.8599999999997</v>
      </c>
      <c r="MCS56" s="115">
        <f t="shared" si="1538"/>
        <v>4330.8599999999997</v>
      </c>
      <c r="MCT56" s="115">
        <f t="shared" si="1538"/>
        <v>4330.8599999999997</v>
      </c>
      <c r="MCU56" s="115">
        <f t="shared" si="1538"/>
        <v>4330.8599999999997</v>
      </c>
      <c r="MCV56" s="115">
        <f t="shared" si="1538"/>
        <v>4330.8599999999997</v>
      </c>
      <c r="MCW56" s="115">
        <f t="shared" si="1538"/>
        <v>4330.8599999999997</v>
      </c>
      <c r="MCX56" s="95">
        <f t="shared" si="1539"/>
        <v>51970.32</v>
      </c>
      <c r="MCY56" s="106" t="s">
        <v>845</v>
      </c>
      <c r="MCZ56" s="105">
        <v>51970.319999999992</v>
      </c>
      <c r="MDA56" s="90">
        <f t="shared" si="1540"/>
        <v>4330.8599999999997</v>
      </c>
      <c r="MDB56" s="115">
        <f t="shared" ref="MDB56" si="3431">MDA56</f>
        <v>4330.8599999999997</v>
      </c>
      <c r="MDC56" s="115">
        <f t="shared" si="1541"/>
        <v>4330.8599999999997</v>
      </c>
      <c r="MDD56" s="115">
        <f t="shared" si="1541"/>
        <v>4330.8599999999997</v>
      </c>
      <c r="MDE56" s="115">
        <f t="shared" si="1541"/>
        <v>4330.8599999999997</v>
      </c>
      <c r="MDF56" s="115">
        <f t="shared" si="1541"/>
        <v>4330.8599999999997</v>
      </c>
      <c r="MDG56" s="115">
        <f t="shared" si="1541"/>
        <v>4330.8599999999997</v>
      </c>
      <c r="MDH56" s="115">
        <f t="shared" si="1541"/>
        <v>4330.8599999999997</v>
      </c>
      <c r="MDI56" s="115">
        <f t="shared" si="1541"/>
        <v>4330.8599999999997</v>
      </c>
      <c r="MDJ56" s="115">
        <f t="shared" si="1541"/>
        <v>4330.8599999999997</v>
      </c>
      <c r="MDK56" s="115">
        <f t="shared" si="1541"/>
        <v>4330.8599999999997</v>
      </c>
      <c r="MDL56" s="115">
        <f t="shared" si="1541"/>
        <v>4330.8599999999997</v>
      </c>
      <c r="MDM56" s="115">
        <f t="shared" si="1541"/>
        <v>4330.8599999999997</v>
      </c>
      <c r="MDN56" s="95">
        <f t="shared" si="1542"/>
        <v>51970.32</v>
      </c>
      <c r="MDO56" s="106" t="s">
        <v>845</v>
      </c>
      <c r="MDP56" s="105">
        <v>51970.319999999992</v>
      </c>
      <c r="MDQ56" s="90">
        <f t="shared" si="1543"/>
        <v>4330.8599999999997</v>
      </c>
      <c r="MDR56" s="115">
        <f t="shared" ref="MDR56" si="3432">MDQ56</f>
        <v>4330.8599999999997</v>
      </c>
      <c r="MDS56" s="115">
        <f t="shared" si="1544"/>
        <v>4330.8599999999997</v>
      </c>
      <c r="MDT56" s="115">
        <f t="shared" si="1544"/>
        <v>4330.8599999999997</v>
      </c>
      <c r="MDU56" s="115">
        <f t="shared" si="1544"/>
        <v>4330.8599999999997</v>
      </c>
      <c r="MDV56" s="115">
        <f t="shared" si="1544"/>
        <v>4330.8599999999997</v>
      </c>
      <c r="MDW56" s="115">
        <f t="shared" si="1544"/>
        <v>4330.8599999999997</v>
      </c>
      <c r="MDX56" s="115">
        <f t="shared" si="1544"/>
        <v>4330.8599999999997</v>
      </c>
      <c r="MDY56" s="115">
        <f t="shared" si="1544"/>
        <v>4330.8599999999997</v>
      </c>
      <c r="MDZ56" s="115">
        <f t="shared" si="1544"/>
        <v>4330.8599999999997</v>
      </c>
      <c r="MEA56" s="115">
        <f t="shared" si="1544"/>
        <v>4330.8599999999997</v>
      </c>
      <c r="MEB56" s="115">
        <f t="shared" si="1544"/>
        <v>4330.8599999999997</v>
      </c>
      <c r="MEC56" s="115">
        <f t="shared" si="1544"/>
        <v>4330.8599999999997</v>
      </c>
      <c r="MED56" s="95">
        <f t="shared" si="1545"/>
        <v>51970.32</v>
      </c>
      <c r="MEE56" s="106" t="s">
        <v>845</v>
      </c>
      <c r="MEF56" s="105">
        <v>51970.319999999992</v>
      </c>
      <c r="MEG56" s="90">
        <f t="shared" si="1546"/>
        <v>4330.8599999999997</v>
      </c>
      <c r="MEH56" s="115">
        <f t="shared" ref="MEH56" si="3433">MEG56</f>
        <v>4330.8599999999997</v>
      </c>
      <c r="MEI56" s="115">
        <f t="shared" si="1547"/>
        <v>4330.8599999999997</v>
      </c>
      <c r="MEJ56" s="115">
        <f t="shared" si="1547"/>
        <v>4330.8599999999997</v>
      </c>
      <c r="MEK56" s="115">
        <f t="shared" si="1547"/>
        <v>4330.8599999999997</v>
      </c>
      <c r="MEL56" s="115">
        <f t="shared" si="1547"/>
        <v>4330.8599999999997</v>
      </c>
      <c r="MEM56" s="115">
        <f t="shared" si="1547"/>
        <v>4330.8599999999997</v>
      </c>
      <c r="MEN56" s="115">
        <f t="shared" si="1547"/>
        <v>4330.8599999999997</v>
      </c>
      <c r="MEO56" s="115">
        <f t="shared" si="1547"/>
        <v>4330.8599999999997</v>
      </c>
      <c r="MEP56" s="115">
        <f t="shared" si="1547"/>
        <v>4330.8599999999997</v>
      </c>
      <c r="MEQ56" s="115">
        <f t="shared" si="1547"/>
        <v>4330.8599999999997</v>
      </c>
      <c r="MER56" s="115">
        <f t="shared" si="1547"/>
        <v>4330.8599999999997</v>
      </c>
      <c r="MES56" s="115">
        <f t="shared" si="1547"/>
        <v>4330.8599999999997</v>
      </c>
      <c r="MET56" s="95">
        <f t="shared" si="1548"/>
        <v>51970.32</v>
      </c>
      <c r="MEU56" s="106" t="s">
        <v>845</v>
      </c>
      <c r="MEV56" s="105">
        <v>51970.319999999992</v>
      </c>
      <c r="MEW56" s="90">
        <f t="shared" si="1549"/>
        <v>4330.8599999999997</v>
      </c>
      <c r="MEX56" s="115">
        <f t="shared" ref="MEX56" si="3434">MEW56</f>
        <v>4330.8599999999997</v>
      </c>
      <c r="MEY56" s="115">
        <f t="shared" si="1550"/>
        <v>4330.8599999999997</v>
      </c>
      <c r="MEZ56" s="115">
        <f t="shared" si="1550"/>
        <v>4330.8599999999997</v>
      </c>
      <c r="MFA56" s="115">
        <f t="shared" si="1550"/>
        <v>4330.8599999999997</v>
      </c>
      <c r="MFB56" s="115">
        <f t="shared" si="1550"/>
        <v>4330.8599999999997</v>
      </c>
      <c r="MFC56" s="115">
        <f t="shared" si="1550"/>
        <v>4330.8599999999997</v>
      </c>
      <c r="MFD56" s="115">
        <f t="shared" si="1550"/>
        <v>4330.8599999999997</v>
      </c>
      <c r="MFE56" s="115">
        <f t="shared" si="1550"/>
        <v>4330.8599999999997</v>
      </c>
      <c r="MFF56" s="115">
        <f t="shared" si="1550"/>
        <v>4330.8599999999997</v>
      </c>
      <c r="MFG56" s="115">
        <f t="shared" si="1550"/>
        <v>4330.8599999999997</v>
      </c>
      <c r="MFH56" s="115">
        <f t="shared" si="1550"/>
        <v>4330.8599999999997</v>
      </c>
      <c r="MFI56" s="115">
        <f t="shared" si="1550"/>
        <v>4330.8599999999997</v>
      </c>
      <c r="MFJ56" s="95">
        <f t="shared" si="1551"/>
        <v>51970.32</v>
      </c>
      <c r="MFK56" s="106" t="s">
        <v>845</v>
      </c>
      <c r="MFL56" s="105">
        <v>51970.319999999992</v>
      </c>
      <c r="MFM56" s="90">
        <f t="shared" si="1552"/>
        <v>4330.8599999999997</v>
      </c>
      <c r="MFN56" s="115">
        <f t="shared" ref="MFN56" si="3435">MFM56</f>
        <v>4330.8599999999997</v>
      </c>
      <c r="MFO56" s="115">
        <f t="shared" si="1553"/>
        <v>4330.8599999999997</v>
      </c>
      <c r="MFP56" s="115">
        <f t="shared" si="1553"/>
        <v>4330.8599999999997</v>
      </c>
      <c r="MFQ56" s="115">
        <f t="shared" si="1553"/>
        <v>4330.8599999999997</v>
      </c>
      <c r="MFR56" s="115">
        <f t="shared" si="1553"/>
        <v>4330.8599999999997</v>
      </c>
      <c r="MFS56" s="115">
        <f t="shared" si="1553"/>
        <v>4330.8599999999997</v>
      </c>
      <c r="MFT56" s="115">
        <f t="shared" si="1553"/>
        <v>4330.8599999999997</v>
      </c>
      <c r="MFU56" s="115">
        <f t="shared" si="1553"/>
        <v>4330.8599999999997</v>
      </c>
      <c r="MFV56" s="115">
        <f t="shared" si="1553"/>
        <v>4330.8599999999997</v>
      </c>
      <c r="MFW56" s="115">
        <f t="shared" si="1553"/>
        <v>4330.8599999999997</v>
      </c>
      <c r="MFX56" s="115">
        <f t="shared" si="1553"/>
        <v>4330.8599999999997</v>
      </c>
      <c r="MFY56" s="115">
        <f t="shared" si="1553"/>
        <v>4330.8599999999997</v>
      </c>
      <c r="MFZ56" s="95">
        <f t="shared" si="1554"/>
        <v>51970.32</v>
      </c>
      <c r="MGA56" s="106" t="s">
        <v>845</v>
      </c>
      <c r="MGB56" s="105">
        <v>51970.319999999992</v>
      </c>
      <c r="MGC56" s="90">
        <f t="shared" si="1555"/>
        <v>4330.8599999999997</v>
      </c>
      <c r="MGD56" s="115">
        <f t="shared" ref="MGD56" si="3436">MGC56</f>
        <v>4330.8599999999997</v>
      </c>
      <c r="MGE56" s="115">
        <f t="shared" si="1556"/>
        <v>4330.8599999999997</v>
      </c>
      <c r="MGF56" s="115">
        <f t="shared" si="1556"/>
        <v>4330.8599999999997</v>
      </c>
      <c r="MGG56" s="115">
        <f t="shared" si="1556"/>
        <v>4330.8599999999997</v>
      </c>
      <c r="MGH56" s="115">
        <f t="shared" si="1556"/>
        <v>4330.8599999999997</v>
      </c>
      <c r="MGI56" s="115">
        <f t="shared" si="1556"/>
        <v>4330.8599999999997</v>
      </c>
      <c r="MGJ56" s="115">
        <f t="shared" si="1556"/>
        <v>4330.8599999999997</v>
      </c>
      <c r="MGK56" s="115">
        <f t="shared" si="1556"/>
        <v>4330.8599999999997</v>
      </c>
      <c r="MGL56" s="115">
        <f t="shared" si="1556"/>
        <v>4330.8599999999997</v>
      </c>
      <c r="MGM56" s="115">
        <f t="shared" si="1556"/>
        <v>4330.8599999999997</v>
      </c>
      <c r="MGN56" s="115">
        <f t="shared" si="1556"/>
        <v>4330.8599999999997</v>
      </c>
      <c r="MGO56" s="115">
        <f t="shared" si="1556"/>
        <v>4330.8599999999997</v>
      </c>
      <c r="MGP56" s="95">
        <f t="shared" si="1557"/>
        <v>51970.32</v>
      </c>
      <c r="MGQ56" s="106" t="s">
        <v>845</v>
      </c>
      <c r="MGR56" s="105">
        <v>51970.319999999992</v>
      </c>
      <c r="MGS56" s="90">
        <f t="shared" si="1558"/>
        <v>4330.8599999999997</v>
      </c>
      <c r="MGT56" s="115">
        <f t="shared" ref="MGT56" si="3437">MGS56</f>
        <v>4330.8599999999997</v>
      </c>
      <c r="MGU56" s="115">
        <f t="shared" si="1559"/>
        <v>4330.8599999999997</v>
      </c>
      <c r="MGV56" s="115">
        <f t="shared" si="1559"/>
        <v>4330.8599999999997</v>
      </c>
      <c r="MGW56" s="115">
        <f t="shared" si="1559"/>
        <v>4330.8599999999997</v>
      </c>
      <c r="MGX56" s="115">
        <f t="shared" si="1559"/>
        <v>4330.8599999999997</v>
      </c>
      <c r="MGY56" s="115">
        <f t="shared" si="1559"/>
        <v>4330.8599999999997</v>
      </c>
      <c r="MGZ56" s="115">
        <f t="shared" si="1559"/>
        <v>4330.8599999999997</v>
      </c>
      <c r="MHA56" s="115">
        <f t="shared" si="1559"/>
        <v>4330.8599999999997</v>
      </c>
      <c r="MHB56" s="115">
        <f t="shared" si="1559"/>
        <v>4330.8599999999997</v>
      </c>
      <c r="MHC56" s="115">
        <f t="shared" si="1559"/>
        <v>4330.8599999999997</v>
      </c>
      <c r="MHD56" s="115">
        <f t="shared" si="1559"/>
        <v>4330.8599999999997</v>
      </c>
      <c r="MHE56" s="115">
        <f t="shared" si="1559"/>
        <v>4330.8599999999997</v>
      </c>
      <c r="MHF56" s="95">
        <f t="shared" si="1560"/>
        <v>51970.32</v>
      </c>
      <c r="MHG56" s="106" t="s">
        <v>845</v>
      </c>
      <c r="MHH56" s="105">
        <v>51970.319999999992</v>
      </c>
      <c r="MHI56" s="90">
        <f t="shared" si="1561"/>
        <v>4330.8599999999997</v>
      </c>
      <c r="MHJ56" s="115">
        <f t="shared" ref="MHJ56" si="3438">MHI56</f>
        <v>4330.8599999999997</v>
      </c>
      <c r="MHK56" s="115">
        <f t="shared" si="1562"/>
        <v>4330.8599999999997</v>
      </c>
      <c r="MHL56" s="115">
        <f t="shared" si="1562"/>
        <v>4330.8599999999997</v>
      </c>
      <c r="MHM56" s="115">
        <f t="shared" si="1562"/>
        <v>4330.8599999999997</v>
      </c>
      <c r="MHN56" s="115">
        <f t="shared" si="1562"/>
        <v>4330.8599999999997</v>
      </c>
      <c r="MHO56" s="115">
        <f t="shared" si="1562"/>
        <v>4330.8599999999997</v>
      </c>
      <c r="MHP56" s="115">
        <f t="shared" si="1562"/>
        <v>4330.8599999999997</v>
      </c>
      <c r="MHQ56" s="115">
        <f t="shared" si="1562"/>
        <v>4330.8599999999997</v>
      </c>
      <c r="MHR56" s="115">
        <f t="shared" si="1562"/>
        <v>4330.8599999999997</v>
      </c>
      <c r="MHS56" s="115">
        <f t="shared" si="1562"/>
        <v>4330.8599999999997</v>
      </c>
      <c r="MHT56" s="115">
        <f t="shared" si="1562"/>
        <v>4330.8599999999997</v>
      </c>
      <c r="MHU56" s="115">
        <f t="shared" si="1562"/>
        <v>4330.8599999999997</v>
      </c>
      <c r="MHV56" s="95">
        <f t="shared" si="1563"/>
        <v>51970.32</v>
      </c>
      <c r="MHW56" s="106" t="s">
        <v>845</v>
      </c>
      <c r="MHX56" s="105">
        <v>51970.319999999992</v>
      </c>
      <c r="MHY56" s="90">
        <f t="shared" si="1564"/>
        <v>4330.8599999999997</v>
      </c>
      <c r="MHZ56" s="115">
        <f t="shared" ref="MHZ56" si="3439">MHY56</f>
        <v>4330.8599999999997</v>
      </c>
      <c r="MIA56" s="115">
        <f t="shared" si="1565"/>
        <v>4330.8599999999997</v>
      </c>
      <c r="MIB56" s="115">
        <f t="shared" si="1565"/>
        <v>4330.8599999999997</v>
      </c>
      <c r="MIC56" s="115">
        <f t="shared" si="1565"/>
        <v>4330.8599999999997</v>
      </c>
      <c r="MID56" s="115">
        <f t="shared" si="1565"/>
        <v>4330.8599999999997</v>
      </c>
      <c r="MIE56" s="115">
        <f t="shared" si="1565"/>
        <v>4330.8599999999997</v>
      </c>
      <c r="MIF56" s="115">
        <f t="shared" si="1565"/>
        <v>4330.8599999999997</v>
      </c>
      <c r="MIG56" s="115">
        <f t="shared" si="1565"/>
        <v>4330.8599999999997</v>
      </c>
      <c r="MIH56" s="115">
        <f t="shared" si="1565"/>
        <v>4330.8599999999997</v>
      </c>
      <c r="MII56" s="115">
        <f t="shared" si="1565"/>
        <v>4330.8599999999997</v>
      </c>
      <c r="MIJ56" s="115">
        <f t="shared" si="1565"/>
        <v>4330.8599999999997</v>
      </c>
      <c r="MIK56" s="115">
        <f t="shared" si="1565"/>
        <v>4330.8599999999997</v>
      </c>
      <c r="MIL56" s="95">
        <f t="shared" si="1566"/>
        <v>51970.32</v>
      </c>
      <c r="MIM56" s="106" t="s">
        <v>845</v>
      </c>
      <c r="MIN56" s="105">
        <v>51970.319999999992</v>
      </c>
      <c r="MIO56" s="90">
        <f t="shared" si="1567"/>
        <v>4330.8599999999997</v>
      </c>
      <c r="MIP56" s="115">
        <f t="shared" ref="MIP56" si="3440">MIO56</f>
        <v>4330.8599999999997</v>
      </c>
      <c r="MIQ56" s="115">
        <f t="shared" si="1568"/>
        <v>4330.8599999999997</v>
      </c>
      <c r="MIR56" s="115">
        <f t="shared" si="1568"/>
        <v>4330.8599999999997</v>
      </c>
      <c r="MIS56" s="115">
        <f t="shared" si="1568"/>
        <v>4330.8599999999997</v>
      </c>
      <c r="MIT56" s="115">
        <f t="shared" si="1568"/>
        <v>4330.8599999999997</v>
      </c>
      <c r="MIU56" s="115">
        <f t="shared" si="1568"/>
        <v>4330.8599999999997</v>
      </c>
      <c r="MIV56" s="115">
        <f t="shared" si="1568"/>
        <v>4330.8599999999997</v>
      </c>
      <c r="MIW56" s="115">
        <f t="shared" si="1568"/>
        <v>4330.8599999999997</v>
      </c>
      <c r="MIX56" s="115">
        <f t="shared" si="1568"/>
        <v>4330.8599999999997</v>
      </c>
      <c r="MIY56" s="115">
        <f t="shared" si="1568"/>
        <v>4330.8599999999997</v>
      </c>
      <c r="MIZ56" s="115">
        <f t="shared" si="1568"/>
        <v>4330.8599999999997</v>
      </c>
      <c r="MJA56" s="115">
        <f t="shared" si="1568"/>
        <v>4330.8599999999997</v>
      </c>
      <c r="MJB56" s="95">
        <f t="shared" si="1569"/>
        <v>51970.32</v>
      </c>
      <c r="MJC56" s="106" t="s">
        <v>845</v>
      </c>
      <c r="MJD56" s="105">
        <v>51970.319999999992</v>
      </c>
      <c r="MJE56" s="90">
        <f t="shared" si="1570"/>
        <v>4330.8599999999997</v>
      </c>
      <c r="MJF56" s="115">
        <f t="shared" ref="MJF56" si="3441">MJE56</f>
        <v>4330.8599999999997</v>
      </c>
      <c r="MJG56" s="115">
        <f t="shared" si="1571"/>
        <v>4330.8599999999997</v>
      </c>
      <c r="MJH56" s="115">
        <f t="shared" si="1571"/>
        <v>4330.8599999999997</v>
      </c>
      <c r="MJI56" s="115">
        <f t="shared" si="1571"/>
        <v>4330.8599999999997</v>
      </c>
      <c r="MJJ56" s="115">
        <f t="shared" si="1571"/>
        <v>4330.8599999999997</v>
      </c>
      <c r="MJK56" s="115">
        <f t="shared" si="1571"/>
        <v>4330.8599999999997</v>
      </c>
      <c r="MJL56" s="115">
        <f t="shared" si="1571"/>
        <v>4330.8599999999997</v>
      </c>
      <c r="MJM56" s="115">
        <f t="shared" si="1571"/>
        <v>4330.8599999999997</v>
      </c>
      <c r="MJN56" s="115">
        <f t="shared" si="1571"/>
        <v>4330.8599999999997</v>
      </c>
      <c r="MJO56" s="115">
        <f t="shared" si="1571"/>
        <v>4330.8599999999997</v>
      </c>
      <c r="MJP56" s="115">
        <f t="shared" si="1571"/>
        <v>4330.8599999999997</v>
      </c>
      <c r="MJQ56" s="115">
        <f t="shared" si="1571"/>
        <v>4330.8599999999997</v>
      </c>
      <c r="MJR56" s="95">
        <f t="shared" si="1572"/>
        <v>51970.32</v>
      </c>
      <c r="MJS56" s="106" t="s">
        <v>845</v>
      </c>
      <c r="MJT56" s="105">
        <v>51970.319999999992</v>
      </c>
      <c r="MJU56" s="90">
        <f t="shared" si="1573"/>
        <v>4330.8599999999997</v>
      </c>
      <c r="MJV56" s="115">
        <f t="shared" ref="MJV56" si="3442">MJU56</f>
        <v>4330.8599999999997</v>
      </c>
      <c r="MJW56" s="115">
        <f t="shared" si="1574"/>
        <v>4330.8599999999997</v>
      </c>
      <c r="MJX56" s="115">
        <f t="shared" si="1574"/>
        <v>4330.8599999999997</v>
      </c>
      <c r="MJY56" s="115">
        <f t="shared" si="1574"/>
        <v>4330.8599999999997</v>
      </c>
      <c r="MJZ56" s="115">
        <f t="shared" si="1574"/>
        <v>4330.8599999999997</v>
      </c>
      <c r="MKA56" s="115">
        <f t="shared" si="1574"/>
        <v>4330.8599999999997</v>
      </c>
      <c r="MKB56" s="115">
        <f t="shared" si="1574"/>
        <v>4330.8599999999997</v>
      </c>
      <c r="MKC56" s="115">
        <f t="shared" si="1574"/>
        <v>4330.8599999999997</v>
      </c>
      <c r="MKD56" s="115">
        <f t="shared" si="1574"/>
        <v>4330.8599999999997</v>
      </c>
      <c r="MKE56" s="115">
        <f t="shared" si="1574"/>
        <v>4330.8599999999997</v>
      </c>
      <c r="MKF56" s="115">
        <f t="shared" si="1574"/>
        <v>4330.8599999999997</v>
      </c>
      <c r="MKG56" s="115">
        <f t="shared" si="1574"/>
        <v>4330.8599999999997</v>
      </c>
      <c r="MKH56" s="95">
        <f t="shared" si="1575"/>
        <v>51970.32</v>
      </c>
      <c r="MKI56" s="106" t="s">
        <v>845</v>
      </c>
      <c r="MKJ56" s="105">
        <v>51970.319999999992</v>
      </c>
      <c r="MKK56" s="90">
        <f t="shared" si="1576"/>
        <v>4330.8599999999997</v>
      </c>
      <c r="MKL56" s="115">
        <f t="shared" ref="MKL56" si="3443">MKK56</f>
        <v>4330.8599999999997</v>
      </c>
      <c r="MKM56" s="115">
        <f t="shared" si="1577"/>
        <v>4330.8599999999997</v>
      </c>
      <c r="MKN56" s="115">
        <f t="shared" si="1577"/>
        <v>4330.8599999999997</v>
      </c>
      <c r="MKO56" s="115">
        <f t="shared" si="1577"/>
        <v>4330.8599999999997</v>
      </c>
      <c r="MKP56" s="115">
        <f t="shared" si="1577"/>
        <v>4330.8599999999997</v>
      </c>
      <c r="MKQ56" s="115">
        <f t="shared" si="1577"/>
        <v>4330.8599999999997</v>
      </c>
      <c r="MKR56" s="115">
        <f t="shared" si="1577"/>
        <v>4330.8599999999997</v>
      </c>
      <c r="MKS56" s="115">
        <f t="shared" si="1577"/>
        <v>4330.8599999999997</v>
      </c>
      <c r="MKT56" s="115">
        <f t="shared" si="1577"/>
        <v>4330.8599999999997</v>
      </c>
      <c r="MKU56" s="115">
        <f t="shared" si="1577"/>
        <v>4330.8599999999997</v>
      </c>
      <c r="MKV56" s="115">
        <f t="shared" si="1577"/>
        <v>4330.8599999999997</v>
      </c>
      <c r="MKW56" s="115">
        <f t="shared" si="1577"/>
        <v>4330.8599999999997</v>
      </c>
      <c r="MKX56" s="95">
        <f t="shared" si="1578"/>
        <v>51970.32</v>
      </c>
      <c r="MKY56" s="106" t="s">
        <v>845</v>
      </c>
      <c r="MKZ56" s="105">
        <v>51970.319999999992</v>
      </c>
      <c r="MLA56" s="90">
        <f t="shared" si="1579"/>
        <v>4330.8599999999997</v>
      </c>
      <c r="MLB56" s="115">
        <f t="shared" ref="MLB56" si="3444">MLA56</f>
        <v>4330.8599999999997</v>
      </c>
      <c r="MLC56" s="115">
        <f t="shared" si="1580"/>
        <v>4330.8599999999997</v>
      </c>
      <c r="MLD56" s="115">
        <f t="shared" si="1580"/>
        <v>4330.8599999999997</v>
      </c>
      <c r="MLE56" s="115">
        <f t="shared" si="1580"/>
        <v>4330.8599999999997</v>
      </c>
      <c r="MLF56" s="115">
        <f t="shared" si="1580"/>
        <v>4330.8599999999997</v>
      </c>
      <c r="MLG56" s="115">
        <f t="shared" si="1580"/>
        <v>4330.8599999999997</v>
      </c>
      <c r="MLH56" s="115">
        <f t="shared" si="1580"/>
        <v>4330.8599999999997</v>
      </c>
      <c r="MLI56" s="115">
        <f t="shared" si="1580"/>
        <v>4330.8599999999997</v>
      </c>
      <c r="MLJ56" s="115">
        <f t="shared" si="1580"/>
        <v>4330.8599999999997</v>
      </c>
      <c r="MLK56" s="115">
        <f t="shared" si="1580"/>
        <v>4330.8599999999997</v>
      </c>
      <c r="MLL56" s="115">
        <f t="shared" si="1580"/>
        <v>4330.8599999999997</v>
      </c>
      <c r="MLM56" s="115">
        <f t="shared" si="1580"/>
        <v>4330.8599999999997</v>
      </c>
      <c r="MLN56" s="95">
        <f t="shared" si="1581"/>
        <v>51970.32</v>
      </c>
      <c r="MLO56" s="106" t="s">
        <v>845</v>
      </c>
      <c r="MLP56" s="105">
        <v>51970.319999999992</v>
      </c>
      <c r="MLQ56" s="90">
        <f t="shared" si="1582"/>
        <v>4330.8599999999997</v>
      </c>
      <c r="MLR56" s="115">
        <f t="shared" ref="MLR56" si="3445">MLQ56</f>
        <v>4330.8599999999997</v>
      </c>
      <c r="MLS56" s="115">
        <f t="shared" si="1583"/>
        <v>4330.8599999999997</v>
      </c>
      <c r="MLT56" s="115">
        <f t="shared" si="1583"/>
        <v>4330.8599999999997</v>
      </c>
      <c r="MLU56" s="115">
        <f t="shared" si="1583"/>
        <v>4330.8599999999997</v>
      </c>
      <c r="MLV56" s="115">
        <f t="shared" si="1583"/>
        <v>4330.8599999999997</v>
      </c>
      <c r="MLW56" s="115">
        <f t="shared" si="1583"/>
        <v>4330.8599999999997</v>
      </c>
      <c r="MLX56" s="115">
        <f t="shared" si="1583"/>
        <v>4330.8599999999997</v>
      </c>
      <c r="MLY56" s="115">
        <f t="shared" si="1583"/>
        <v>4330.8599999999997</v>
      </c>
      <c r="MLZ56" s="115">
        <f t="shared" si="1583"/>
        <v>4330.8599999999997</v>
      </c>
      <c r="MMA56" s="115">
        <f t="shared" si="1583"/>
        <v>4330.8599999999997</v>
      </c>
      <c r="MMB56" s="115">
        <f t="shared" si="1583"/>
        <v>4330.8599999999997</v>
      </c>
      <c r="MMC56" s="115">
        <f t="shared" si="1583"/>
        <v>4330.8599999999997</v>
      </c>
      <c r="MMD56" s="95">
        <f t="shared" si="1584"/>
        <v>51970.32</v>
      </c>
      <c r="MME56" s="106" t="s">
        <v>845</v>
      </c>
      <c r="MMF56" s="105">
        <v>51970.319999999992</v>
      </c>
      <c r="MMG56" s="90">
        <f t="shared" si="1585"/>
        <v>4330.8599999999997</v>
      </c>
      <c r="MMH56" s="115">
        <f t="shared" ref="MMH56" si="3446">MMG56</f>
        <v>4330.8599999999997</v>
      </c>
      <c r="MMI56" s="115">
        <f t="shared" si="1586"/>
        <v>4330.8599999999997</v>
      </c>
      <c r="MMJ56" s="115">
        <f t="shared" si="1586"/>
        <v>4330.8599999999997</v>
      </c>
      <c r="MMK56" s="115">
        <f t="shared" si="1586"/>
        <v>4330.8599999999997</v>
      </c>
      <c r="MML56" s="115">
        <f t="shared" si="1586"/>
        <v>4330.8599999999997</v>
      </c>
      <c r="MMM56" s="115">
        <f t="shared" si="1586"/>
        <v>4330.8599999999997</v>
      </c>
      <c r="MMN56" s="115">
        <f t="shared" si="1586"/>
        <v>4330.8599999999997</v>
      </c>
      <c r="MMO56" s="115">
        <f t="shared" si="1586"/>
        <v>4330.8599999999997</v>
      </c>
      <c r="MMP56" s="115">
        <f t="shared" si="1586"/>
        <v>4330.8599999999997</v>
      </c>
      <c r="MMQ56" s="115">
        <f t="shared" si="1586"/>
        <v>4330.8599999999997</v>
      </c>
      <c r="MMR56" s="115">
        <f t="shared" si="1586"/>
        <v>4330.8599999999997</v>
      </c>
      <c r="MMS56" s="115">
        <f t="shared" si="1586"/>
        <v>4330.8599999999997</v>
      </c>
      <c r="MMT56" s="95">
        <f t="shared" si="1587"/>
        <v>51970.32</v>
      </c>
      <c r="MMU56" s="106" t="s">
        <v>845</v>
      </c>
      <c r="MMV56" s="105">
        <v>51970.319999999992</v>
      </c>
      <c r="MMW56" s="90">
        <f t="shared" si="1588"/>
        <v>4330.8599999999997</v>
      </c>
      <c r="MMX56" s="115">
        <f t="shared" ref="MMX56" si="3447">MMW56</f>
        <v>4330.8599999999997</v>
      </c>
      <c r="MMY56" s="115">
        <f t="shared" si="1589"/>
        <v>4330.8599999999997</v>
      </c>
      <c r="MMZ56" s="115">
        <f t="shared" si="1589"/>
        <v>4330.8599999999997</v>
      </c>
      <c r="MNA56" s="115">
        <f t="shared" si="1589"/>
        <v>4330.8599999999997</v>
      </c>
      <c r="MNB56" s="115">
        <f t="shared" si="1589"/>
        <v>4330.8599999999997</v>
      </c>
      <c r="MNC56" s="115">
        <f t="shared" si="1589"/>
        <v>4330.8599999999997</v>
      </c>
      <c r="MND56" s="115">
        <f t="shared" si="1589"/>
        <v>4330.8599999999997</v>
      </c>
      <c r="MNE56" s="115">
        <f t="shared" si="1589"/>
        <v>4330.8599999999997</v>
      </c>
      <c r="MNF56" s="115">
        <f t="shared" si="1589"/>
        <v>4330.8599999999997</v>
      </c>
      <c r="MNG56" s="115">
        <f t="shared" si="1589"/>
        <v>4330.8599999999997</v>
      </c>
      <c r="MNH56" s="115">
        <f t="shared" si="1589"/>
        <v>4330.8599999999997</v>
      </c>
      <c r="MNI56" s="115">
        <f t="shared" si="1589"/>
        <v>4330.8599999999997</v>
      </c>
      <c r="MNJ56" s="95">
        <f t="shared" si="1590"/>
        <v>51970.32</v>
      </c>
      <c r="MNK56" s="106" t="s">
        <v>845</v>
      </c>
      <c r="MNL56" s="105">
        <v>51970.319999999992</v>
      </c>
      <c r="MNM56" s="90">
        <f t="shared" si="1591"/>
        <v>4330.8599999999997</v>
      </c>
      <c r="MNN56" s="115">
        <f t="shared" ref="MNN56" si="3448">MNM56</f>
        <v>4330.8599999999997</v>
      </c>
      <c r="MNO56" s="115">
        <f t="shared" si="1592"/>
        <v>4330.8599999999997</v>
      </c>
      <c r="MNP56" s="115">
        <f t="shared" si="1592"/>
        <v>4330.8599999999997</v>
      </c>
      <c r="MNQ56" s="115">
        <f t="shared" si="1592"/>
        <v>4330.8599999999997</v>
      </c>
      <c r="MNR56" s="115">
        <f t="shared" si="1592"/>
        <v>4330.8599999999997</v>
      </c>
      <c r="MNS56" s="115">
        <f t="shared" si="1592"/>
        <v>4330.8599999999997</v>
      </c>
      <c r="MNT56" s="115">
        <f t="shared" si="1592"/>
        <v>4330.8599999999997</v>
      </c>
      <c r="MNU56" s="115">
        <f t="shared" si="1592"/>
        <v>4330.8599999999997</v>
      </c>
      <c r="MNV56" s="115">
        <f t="shared" si="1592"/>
        <v>4330.8599999999997</v>
      </c>
      <c r="MNW56" s="115">
        <f t="shared" si="1592"/>
        <v>4330.8599999999997</v>
      </c>
      <c r="MNX56" s="115">
        <f t="shared" si="1592"/>
        <v>4330.8599999999997</v>
      </c>
      <c r="MNY56" s="115">
        <f t="shared" si="1592"/>
        <v>4330.8599999999997</v>
      </c>
      <c r="MNZ56" s="95">
        <f t="shared" si="1593"/>
        <v>51970.32</v>
      </c>
      <c r="MOA56" s="106" t="s">
        <v>845</v>
      </c>
      <c r="MOB56" s="105">
        <v>51970.319999999992</v>
      </c>
      <c r="MOC56" s="90">
        <f t="shared" si="1594"/>
        <v>4330.8599999999997</v>
      </c>
      <c r="MOD56" s="115">
        <f t="shared" ref="MOD56" si="3449">MOC56</f>
        <v>4330.8599999999997</v>
      </c>
      <c r="MOE56" s="115">
        <f t="shared" si="1595"/>
        <v>4330.8599999999997</v>
      </c>
      <c r="MOF56" s="115">
        <f t="shared" si="1595"/>
        <v>4330.8599999999997</v>
      </c>
      <c r="MOG56" s="115">
        <f t="shared" si="1595"/>
        <v>4330.8599999999997</v>
      </c>
      <c r="MOH56" s="115">
        <f t="shared" si="1595"/>
        <v>4330.8599999999997</v>
      </c>
      <c r="MOI56" s="115">
        <f t="shared" si="1595"/>
        <v>4330.8599999999997</v>
      </c>
      <c r="MOJ56" s="115">
        <f t="shared" si="1595"/>
        <v>4330.8599999999997</v>
      </c>
      <c r="MOK56" s="115">
        <f t="shared" si="1595"/>
        <v>4330.8599999999997</v>
      </c>
      <c r="MOL56" s="115">
        <f t="shared" si="1595"/>
        <v>4330.8599999999997</v>
      </c>
      <c r="MOM56" s="115">
        <f t="shared" si="1595"/>
        <v>4330.8599999999997</v>
      </c>
      <c r="MON56" s="115">
        <f t="shared" si="1595"/>
        <v>4330.8599999999997</v>
      </c>
      <c r="MOO56" s="115">
        <f t="shared" si="1595"/>
        <v>4330.8599999999997</v>
      </c>
      <c r="MOP56" s="95">
        <f t="shared" si="1596"/>
        <v>51970.32</v>
      </c>
      <c r="MOQ56" s="106" t="s">
        <v>845</v>
      </c>
      <c r="MOR56" s="105">
        <v>51970.319999999992</v>
      </c>
      <c r="MOS56" s="90">
        <f t="shared" si="1597"/>
        <v>4330.8599999999997</v>
      </c>
      <c r="MOT56" s="115">
        <f t="shared" ref="MOT56" si="3450">MOS56</f>
        <v>4330.8599999999997</v>
      </c>
      <c r="MOU56" s="115">
        <f t="shared" si="1598"/>
        <v>4330.8599999999997</v>
      </c>
      <c r="MOV56" s="115">
        <f t="shared" si="1598"/>
        <v>4330.8599999999997</v>
      </c>
      <c r="MOW56" s="115">
        <f t="shared" si="1598"/>
        <v>4330.8599999999997</v>
      </c>
      <c r="MOX56" s="115">
        <f t="shared" si="1598"/>
        <v>4330.8599999999997</v>
      </c>
      <c r="MOY56" s="115">
        <f t="shared" si="1598"/>
        <v>4330.8599999999997</v>
      </c>
      <c r="MOZ56" s="115">
        <f t="shared" si="1598"/>
        <v>4330.8599999999997</v>
      </c>
      <c r="MPA56" s="115">
        <f t="shared" si="1598"/>
        <v>4330.8599999999997</v>
      </c>
      <c r="MPB56" s="115">
        <f t="shared" si="1598"/>
        <v>4330.8599999999997</v>
      </c>
      <c r="MPC56" s="115">
        <f t="shared" si="1598"/>
        <v>4330.8599999999997</v>
      </c>
      <c r="MPD56" s="115">
        <f t="shared" si="1598"/>
        <v>4330.8599999999997</v>
      </c>
      <c r="MPE56" s="115">
        <f t="shared" si="1598"/>
        <v>4330.8599999999997</v>
      </c>
      <c r="MPF56" s="95">
        <f t="shared" si="1599"/>
        <v>51970.32</v>
      </c>
      <c r="MPG56" s="106" t="s">
        <v>845</v>
      </c>
      <c r="MPH56" s="105">
        <v>51970.319999999992</v>
      </c>
      <c r="MPI56" s="90">
        <f t="shared" si="1600"/>
        <v>4330.8599999999997</v>
      </c>
      <c r="MPJ56" s="115">
        <f t="shared" ref="MPJ56" si="3451">MPI56</f>
        <v>4330.8599999999997</v>
      </c>
      <c r="MPK56" s="115">
        <f t="shared" si="1601"/>
        <v>4330.8599999999997</v>
      </c>
      <c r="MPL56" s="115">
        <f t="shared" si="1601"/>
        <v>4330.8599999999997</v>
      </c>
      <c r="MPM56" s="115">
        <f t="shared" si="1601"/>
        <v>4330.8599999999997</v>
      </c>
      <c r="MPN56" s="115">
        <f t="shared" si="1601"/>
        <v>4330.8599999999997</v>
      </c>
      <c r="MPO56" s="115">
        <f t="shared" si="1601"/>
        <v>4330.8599999999997</v>
      </c>
      <c r="MPP56" s="115">
        <f t="shared" si="1601"/>
        <v>4330.8599999999997</v>
      </c>
      <c r="MPQ56" s="115">
        <f t="shared" si="1601"/>
        <v>4330.8599999999997</v>
      </c>
      <c r="MPR56" s="115">
        <f t="shared" si="1601"/>
        <v>4330.8599999999997</v>
      </c>
      <c r="MPS56" s="115">
        <f t="shared" si="1601"/>
        <v>4330.8599999999997</v>
      </c>
      <c r="MPT56" s="115">
        <f t="shared" si="1601"/>
        <v>4330.8599999999997</v>
      </c>
      <c r="MPU56" s="115">
        <f t="shared" si="1601"/>
        <v>4330.8599999999997</v>
      </c>
      <c r="MPV56" s="95">
        <f t="shared" si="1602"/>
        <v>51970.32</v>
      </c>
      <c r="MPW56" s="106" t="s">
        <v>845</v>
      </c>
      <c r="MPX56" s="105">
        <v>51970.319999999992</v>
      </c>
      <c r="MPY56" s="90">
        <f t="shared" si="1603"/>
        <v>4330.8599999999997</v>
      </c>
      <c r="MPZ56" s="115">
        <f t="shared" ref="MPZ56" si="3452">MPY56</f>
        <v>4330.8599999999997</v>
      </c>
      <c r="MQA56" s="115">
        <f t="shared" si="1604"/>
        <v>4330.8599999999997</v>
      </c>
      <c r="MQB56" s="115">
        <f t="shared" si="1604"/>
        <v>4330.8599999999997</v>
      </c>
      <c r="MQC56" s="115">
        <f t="shared" si="1604"/>
        <v>4330.8599999999997</v>
      </c>
      <c r="MQD56" s="115">
        <f t="shared" si="1604"/>
        <v>4330.8599999999997</v>
      </c>
      <c r="MQE56" s="115">
        <f t="shared" si="1604"/>
        <v>4330.8599999999997</v>
      </c>
      <c r="MQF56" s="115">
        <f t="shared" si="1604"/>
        <v>4330.8599999999997</v>
      </c>
      <c r="MQG56" s="115">
        <f t="shared" si="1604"/>
        <v>4330.8599999999997</v>
      </c>
      <c r="MQH56" s="115">
        <f t="shared" si="1604"/>
        <v>4330.8599999999997</v>
      </c>
      <c r="MQI56" s="115">
        <f t="shared" si="1604"/>
        <v>4330.8599999999997</v>
      </c>
      <c r="MQJ56" s="115">
        <f t="shared" si="1604"/>
        <v>4330.8599999999997</v>
      </c>
      <c r="MQK56" s="115">
        <f t="shared" si="1604"/>
        <v>4330.8599999999997</v>
      </c>
      <c r="MQL56" s="95">
        <f t="shared" si="1605"/>
        <v>51970.32</v>
      </c>
      <c r="MQM56" s="106" t="s">
        <v>845</v>
      </c>
      <c r="MQN56" s="105">
        <v>51970.319999999992</v>
      </c>
      <c r="MQO56" s="90">
        <f t="shared" si="1606"/>
        <v>4330.8599999999997</v>
      </c>
      <c r="MQP56" s="115">
        <f t="shared" ref="MQP56" si="3453">MQO56</f>
        <v>4330.8599999999997</v>
      </c>
      <c r="MQQ56" s="115">
        <f t="shared" si="1607"/>
        <v>4330.8599999999997</v>
      </c>
      <c r="MQR56" s="115">
        <f t="shared" si="1607"/>
        <v>4330.8599999999997</v>
      </c>
      <c r="MQS56" s="115">
        <f t="shared" si="1607"/>
        <v>4330.8599999999997</v>
      </c>
      <c r="MQT56" s="115">
        <f t="shared" si="1607"/>
        <v>4330.8599999999997</v>
      </c>
      <c r="MQU56" s="115">
        <f t="shared" si="1607"/>
        <v>4330.8599999999997</v>
      </c>
      <c r="MQV56" s="115">
        <f t="shared" si="1607"/>
        <v>4330.8599999999997</v>
      </c>
      <c r="MQW56" s="115">
        <f t="shared" si="1607"/>
        <v>4330.8599999999997</v>
      </c>
      <c r="MQX56" s="115">
        <f t="shared" si="1607"/>
        <v>4330.8599999999997</v>
      </c>
      <c r="MQY56" s="115">
        <f t="shared" si="1607"/>
        <v>4330.8599999999997</v>
      </c>
      <c r="MQZ56" s="115">
        <f t="shared" si="1607"/>
        <v>4330.8599999999997</v>
      </c>
      <c r="MRA56" s="115">
        <f t="shared" si="1607"/>
        <v>4330.8599999999997</v>
      </c>
      <c r="MRB56" s="95">
        <f t="shared" si="1608"/>
        <v>51970.32</v>
      </c>
      <c r="MRC56" s="106" t="s">
        <v>845</v>
      </c>
      <c r="MRD56" s="105">
        <v>51970.319999999992</v>
      </c>
      <c r="MRE56" s="90">
        <f t="shared" si="1609"/>
        <v>4330.8599999999997</v>
      </c>
      <c r="MRF56" s="115">
        <f t="shared" ref="MRF56" si="3454">MRE56</f>
        <v>4330.8599999999997</v>
      </c>
      <c r="MRG56" s="115">
        <f t="shared" si="1610"/>
        <v>4330.8599999999997</v>
      </c>
      <c r="MRH56" s="115">
        <f t="shared" si="1610"/>
        <v>4330.8599999999997</v>
      </c>
      <c r="MRI56" s="115">
        <f t="shared" si="1610"/>
        <v>4330.8599999999997</v>
      </c>
      <c r="MRJ56" s="115">
        <f t="shared" si="1610"/>
        <v>4330.8599999999997</v>
      </c>
      <c r="MRK56" s="115">
        <f t="shared" si="1610"/>
        <v>4330.8599999999997</v>
      </c>
      <c r="MRL56" s="115">
        <f t="shared" si="1610"/>
        <v>4330.8599999999997</v>
      </c>
      <c r="MRM56" s="115">
        <f t="shared" si="1610"/>
        <v>4330.8599999999997</v>
      </c>
      <c r="MRN56" s="115">
        <f t="shared" si="1610"/>
        <v>4330.8599999999997</v>
      </c>
      <c r="MRO56" s="115">
        <f t="shared" si="1610"/>
        <v>4330.8599999999997</v>
      </c>
      <c r="MRP56" s="115">
        <f t="shared" si="1610"/>
        <v>4330.8599999999997</v>
      </c>
      <c r="MRQ56" s="115">
        <f t="shared" si="1610"/>
        <v>4330.8599999999997</v>
      </c>
      <c r="MRR56" s="95">
        <f t="shared" si="1611"/>
        <v>51970.32</v>
      </c>
      <c r="MRS56" s="106" t="s">
        <v>845</v>
      </c>
      <c r="MRT56" s="105">
        <v>51970.319999999992</v>
      </c>
      <c r="MRU56" s="90">
        <f t="shared" si="1612"/>
        <v>4330.8599999999997</v>
      </c>
      <c r="MRV56" s="115">
        <f t="shared" ref="MRV56" si="3455">MRU56</f>
        <v>4330.8599999999997</v>
      </c>
      <c r="MRW56" s="115">
        <f t="shared" si="1613"/>
        <v>4330.8599999999997</v>
      </c>
      <c r="MRX56" s="115">
        <f t="shared" si="1613"/>
        <v>4330.8599999999997</v>
      </c>
      <c r="MRY56" s="115">
        <f t="shared" si="1613"/>
        <v>4330.8599999999997</v>
      </c>
      <c r="MRZ56" s="115">
        <f t="shared" si="1613"/>
        <v>4330.8599999999997</v>
      </c>
      <c r="MSA56" s="115">
        <f t="shared" si="1613"/>
        <v>4330.8599999999997</v>
      </c>
      <c r="MSB56" s="115">
        <f t="shared" si="1613"/>
        <v>4330.8599999999997</v>
      </c>
      <c r="MSC56" s="115">
        <f t="shared" si="1613"/>
        <v>4330.8599999999997</v>
      </c>
      <c r="MSD56" s="115">
        <f t="shared" si="1613"/>
        <v>4330.8599999999997</v>
      </c>
      <c r="MSE56" s="115">
        <f t="shared" si="1613"/>
        <v>4330.8599999999997</v>
      </c>
      <c r="MSF56" s="115">
        <f t="shared" si="1613"/>
        <v>4330.8599999999997</v>
      </c>
      <c r="MSG56" s="115">
        <f t="shared" si="1613"/>
        <v>4330.8599999999997</v>
      </c>
      <c r="MSH56" s="95">
        <f t="shared" si="1614"/>
        <v>51970.32</v>
      </c>
      <c r="MSI56" s="106" t="s">
        <v>845</v>
      </c>
      <c r="MSJ56" s="105">
        <v>51970.319999999992</v>
      </c>
      <c r="MSK56" s="90">
        <f t="shared" si="1615"/>
        <v>4330.8599999999997</v>
      </c>
      <c r="MSL56" s="115">
        <f t="shared" ref="MSL56" si="3456">MSK56</f>
        <v>4330.8599999999997</v>
      </c>
      <c r="MSM56" s="115">
        <f t="shared" si="1616"/>
        <v>4330.8599999999997</v>
      </c>
      <c r="MSN56" s="115">
        <f t="shared" si="1616"/>
        <v>4330.8599999999997</v>
      </c>
      <c r="MSO56" s="115">
        <f t="shared" si="1616"/>
        <v>4330.8599999999997</v>
      </c>
      <c r="MSP56" s="115">
        <f t="shared" si="1616"/>
        <v>4330.8599999999997</v>
      </c>
      <c r="MSQ56" s="115">
        <f t="shared" si="1616"/>
        <v>4330.8599999999997</v>
      </c>
      <c r="MSR56" s="115">
        <f t="shared" si="1616"/>
        <v>4330.8599999999997</v>
      </c>
      <c r="MSS56" s="115">
        <f t="shared" si="1616"/>
        <v>4330.8599999999997</v>
      </c>
      <c r="MST56" s="115">
        <f t="shared" si="1616"/>
        <v>4330.8599999999997</v>
      </c>
      <c r="MSU56" s="115">
        <f t="shared" si="1616"/>
        <v>4330.8599999999997</v>
      </c>
      <c r="MSV56" s="115">
        <f t="shared" si="1616"/>
        <v>4330.8599999999997</v>
      </c>
      <c r="MSW56" s="115">
        <f t="shared" si="1616"/>
        <v>4330.8599999999997</v>
      </c>
      <c r="MSX56" s="95">
        <f t="shared" si="1617"/>
        <v>51970.32</v>
      </c>
      <c r="MSY56" s="106" t="s">
        <v>845</v>
      </c>
      <c r="MSZ56" s="105">
        <v>51970.319999999992</v>
      </c>
      <c r="MTA56" s="90">
        <f t="shared" si="1618"/>
        <v>4330.8599999999997</v>
      </c>
      <c r="MTB56" s="115">
        <f t="shared" ref="MTB56" si="3457">MTA56</f>
        <v>4330.8599999999997</v>
      </c>
      <c r="MTC56" s="115">
        <f t="shared" si="1619"/>
        <v>4330.8599999999997</v>
      </c>
      <c r="MTD56" s="115">
        <f t="shared" si="1619"/>
        <v>4330.8599999999997</v>
      </c>
      <c r="MTE56" s="115">
        <f t="shared" si="1619"/>
        <v>4330.8599999999997</v>
      </c>
      <c r="MTF56" s="115">
        <f t="shared" si="1619"/>
        <v>4330.8599999999997</v>
      </c>
      <c r="MTG56" s="115">
        <f t="shared" si="1619"/>
        <v>4330.8599999999997</v>
      </c>
      <c r="MTH56" s="115">
        <f t="shared" si="1619"/>
        <v>4330.8599999999997</v>
      </c>
      <c r="MTI56" s="115">
        <f t="shared" si="1619"/>
        <v>4330.8599999999997</v>
      </c>
      <c r="MTJ56" s="115">
        <f t="shared" si="1619"/>
        <v>4330.8599999999997</v>
      </c>
      <c r="MTK56" s="115">
        <f t="shared" si="1619"/>
        <v>4330.8599999999997</v>
      </c>
      <c r="MTL56" s="115">
        <f t="shared" si="1619"/>
        <v>4330.8599999999997</v>
      </c>
      <c r="MTM56" s="115">
        <f t="shared" si="1619"/>
        <v>4330.8599999999997</v>
      </c>
      <c r="MTN56" s="95">
        <f t="shared" si="1620"/>
        <v>51970.32</v>
      </c>
      <c r="MTO56" s="106" t="s">
        <v>845</v>
      </c>
      <c r="MTP56" s="105">
        <v>51970.319999999992</v>
      </c>
      <c r="MTQ56" s="90">
        <f t="shared" si="1621"/>
        <v>4330.8599999999997</v>
      </c>
      <c r="MTR56" s="115">
        <f t="shared" ref="MTR56" si="3458">MTQ56</f>
        <v>4330.8599999999997</v>
      </c>
      <c r="MTS56" s="115">
        <f t="shared" si="1622"/>
        <v>4330.8599999999997</v>
      </c>
      <c r="MTT56" s="115">
        <f t="shared" si="1622"/>
        <v>4330.8599999999997</v>
      </c>
      <c r="MTU56" s="115">
        <f t="shared" si="1622"/>
        <v>4330.8599999999997</v>
      </c>
      <c r="MTV56" s="115">
        <f t="shared" si="1622"/>
        <v>4330.8599999999997</v>
      </c>
      <c r="MTW56" s="115">
        <f t="shared" si="1622"/>
        <v>4330.8599999999997</v>
      </c>
      <c r="MTX56" s="115">
        <f t="shared" si="1622"/>
        <v>4330.8599999999997</v>
      </c>
      <c r="MTY56" s="115">
        <f t="shared" si="1622"/>
        <v>4330.8599999999997</v>
      </c>
      <c r="MTZ56" s="115">
        <f t="shared" si="1622"/>
        <v>4330.8599999999997</v>
      </c>
      <c r="MUA56" s="115">
        <f t="shared" si="1622"/>
        <v>4330.8599999999997</v>
      </c>
      <c r="MUB56" s="115">
        <f t="shared" si="1622"/>
        <v>4330.8599999999997</v>
      </c>
      <c r="MUC56" s="115">
        <f t="shared" si="1622"/>
        <v>4330.8599999999997</v>
      </c>
      <c r="MUD56" s="95">
        <f t="shared" si="1623"/>
        <v>51970.32</v>
      </c>
      <c r="MUE56" s="106" t="s">
        <v>845</v>
      </c>
      <c r="MUF56" s="105">
        <v>51970.319999999992</v>
      </c>
      <c r="MUG56" s="90">
        <f t="shared" si="1624"/>
        <v>4330.8599999999997</v>
      </c>
      <c r="MUH56" s="115">
        <f t="shared" ref="MUH56" si="3459">MUG56</f>
        <v>4330.8599999999997</v>
      </c>
      <c r="MUI56" s="115">
        <f t="shared" si="1625"/>
        <v>4330.8599999999997</v>
      </c>
      <c r="MUJ56" s="115">
        <f t="shared" si="1625"/>
        <v>4330.8599999999997</v>
      </c>
      <c r="MUK56" s="115">
        <f t="shared" si="1625"/>
        <v>4330.8599999999997</v>
      </c>
      <c r="MUL56" s="115">
        <f t="shared" si="1625"/>
        <v>4330.8599999999997</v>
      </c>
      <c r="MUM56" s="115">
        <f t="shared" si="1625"/>
        <v>4330.8599999999997</v>
      </c>
      <c r="MUN56" s="115">
        <f t="shared" si="1625"/>
        <v>4330.8599999999997</v>
      </c>
      <c r="MUO56" s="115">
        <f t="shared" si="1625"/>
        <v>4330.8599999999997</v>
      </c>
      <c r="MUP56" s="115">
        <f t="shared" si="1625"/>
        <v>4330.8599999999997</v>
      </c>
      <c r="MUQ56" s="115">
        <f t="shared" si="1625"/>
        <v>4330.8599999999997</v>
      </c>
      <c r="MUR56" s="115">
        <f t="shared" si="1625"/>
        <v>4330.8599999999997</v>
      </c>
      <c r="MUS56" s="115">
        <f t="shared" si="1625"/>
        <v>4330.8599999999997</v>
      </c>
      <c r="MUT56" s="95">
        <f t="shared" si="1626"/>
        <v>51970.32</v>
      </c>
      <c r="MUU56" s="106" t="s">
        <v>845</v>
      </c>
      <c r="MUV56" s="105">
        <v>51970.319999999992</v>
      </c>
      <c r="MUW56" s="90">
        <f t="shared" si="1627"/>
        <v>4330.8599999999997</v>
      </c>
      <c r="MUX56" s="115">
        <f t="shared" ref="MUX56" si="3460">MUW56</f>
        <v>4330.8599999999997</v>
      </c>
      <c r="MUY56" s="115">
        <f t="shared" si="1628"/>
        <v>4330.8599999999997</v>
      </c>
      <c r="MUZ56" s="115">
        <f t="shared" si="1628"/>
        <v>4330.8599999999997</v>
      </c>
      <c r="MVA56" s="115">
        <f t="shared" si="1628"/>
        <v>4330.8599999999997</v>
      </c>
      <c r="MVB56" s="115">
        <f t="shared" si="1628"/>
        <v>4330.8599999999997</v>
      </c>
      <c r="MVC56" s="115">
        <f t="shared" si="1628"/>
        <v>4330.8599999999997</v>
      </c>
      <c r="MVD56" s="115">
        <f t="shared" si="1628"/>
        <v>4330.8599999999997</v>
      </c>
      <c r="MVE56" s="115">
        <f t="shared" si="1628"/>
        <v>4330.8599999999997</v>
      </c>
      <c r="MVF56" s="115">
        <f t="shared" si="1628"/>
        <v>4330.8599999999997</v>
      </c>
      <c r="MVG56" s="115">
        <f t="shared" si="1628"/>
        <v>4330.8599999999997</v>
      </c>
      <c r="MVH56" s="115">
        <f t="shared" si="1628"/>
        <v>4330.8599999999997</v>
      </c>
      <c r="MVI56" s="115">
        <f t="shared" si="1628"/>
        <v>4330.8599999999997</v>
      </c>
      <c r="MVJ56" s="95">
        <f t="shared" si="1629"/>
        <v>51970.32</v>
      </c>
      <c r="MVK56" s="106" t="s">
        <v>845</v>
      </c>
      <c r="MVL56" s="105">
        <v>51970.319999999992</v>
      </c>
      <c r="MVM56" s="90">
        <f t="shared" si="1630"/>
        <v>4330.8599999999997</v>
      </c>
      <c r="MVN56" s="115">
        <f t="shared" ref="MVN56" si="3461">MVM56</f>
        <v>4330.8599999999997</v>
      </c>
      <c r="MVO56" s="115">
        <f t="shared" si="1631"/>
        <v>4330.8599999999997</v>
      </c>
      <c r="MVP56" s="115">
        <f t="shared" si="1631"/>
        <v>4330.8599999999997</v>
      </c>
      <c r="MVQ56" s="115">
        <f t="shared" si="1631"/>
        <v>4330.8599999999997</v>
      </c>
      <c r="MVR56" s="115">
        <f t="shared" si="1631"/>
        <v>4330.8599999999997</v>
      </c>
      <c r="MVS56" s="115">
        <f t="shared" si="1631"/>
        <v>4330.8599999999997</v>
      </c>
      <c r="MVT56" s="115">
        <f t="shared" si="1631"/>
        <v>4330.8599999999997</v>
      </c>
      <c r="MVU56" s="115">
        <f t="shared" si="1631"/>
        <v>4330.8599999999997</v>
      </c>
      <c r="MVV56" s="115">
        <f t="shared" si="1631"/>
        <v>4330.8599999999997</v>
      </c>
      <c r="MVW56" s="115">
        <f t="shared" si="1631"/>
        <v>4330.8599999999997</v>
      </c>
      <c r="MVX56" s="115">
        <f t="shared" si="1631"/>
        <v>4330.8599999999997</v>
      </c>
      <c r="MVY56" s="115">
        <f t="shared" si="1631"/>
        <v>4330.8599999999997</v>
      </c>
      <c r="MVZ56" s="95">
        <f t="shared" si="1632"/>
        <v>51970.32</v>
      </c>
      <c r="MWA56" s="106" t="s">
        <v>845</v>
      </c>
      <c r="MWB56" s="105">
        <v>51970.319999999992</v>
      </c>
      <c r="MWC56" s="90">
        <f t="shared" si="1633"/>
        <v>4330.8599999999997</v>
      </c>
      <c r="MWD56" s="115">
        <f t="shared" ref="MWD56" si="3462">MWC56</f>
        <v>4330.8599999999997</v>
      </c>
      <c r="MWE56" s="115">
        <f t="shared" si="1634"/>
        <v>4330.8599999999997</v>
      </c>
      <c r="MWF56" s="115">
        <f t="shared" si="1634"/>
        <v>4330.8599999999997</v>
      </c>
      <c r="MWG56" s="115">
        <f t="shared" si="1634"/>
        <v>4330.8599999999997</v>
      </c>
      <c r="MWH56" s="115">
        <f t="shared" si="1634"/>
        <v>4330.8599999999997</v>
      </c>
      <c r="MWI56" s="115">
        <f t="shared" si="1634"/>
        <v>4330.8599999999997</v>
      </c>
      <c r="MWJ56" s="115">
        <f t="shared" si="1634"/>
        <v>4330.8599999999997</v>
      </c>
      <c r="MWK56" s="115">
        <f t="shared" si="1634"/>
        <v>4330.8599999999997</v>
      </c>
      <c r="MWL56" s="115">
        <f t="shared" si="1634"/>
        <v>4330.8599999999997</v>
      </c>
      <c r="MWM56" s="115">
        <f t="shared" si="1634"/>
        <v>4330.8599999999997</v>
      </c>
      <c r="MWN56" s="115">
        <f t="shared" si="1634"/>
        <v>4330.8599999999997</v>
      </c>
      <c r="MWO56" s="115">
        <f t="shared" si="1634"/>
        <v>4330.8599999999997</v>
      </c>
      <c r="MWP56" s="95">
        <f t="shared" si="1635"/>
        <v>51970.32</v>
      </c>
      <c r="MWQ56" s="106" t="s">
        <v>845</v>
      </c>
      <c r="MWR56" s="105">
        <v>51970.319999999992</v>
      </c>
      <c r="MWS56" s="90">
        <f t="shared" si="1636"/>
        <v>4330.8599999999997</v>
      </c>
      <c r="MWT56" s="115">
        <f t="shared" ref="MWT56" si="3463">MWS56</f>
        <v>4330.8599999999997</v>
      </c>
      <c r="MWU56" s="115">
        <f t="shared" si="1637"/>
        <v>4330.8599999999997</v>
      </c>
      <c r="MWV56" s="115">
        <f t="shared" si="1637"/>
        <v>4330.8599999999997</v>
      </c>
      <c r="MWW56" s="115">
        <f t="shared" si="1637"/>
        <v>4330.8599999999997</v>
      </c>
      <c r="MWX56" s="115">
        <f t="shared" si="1637"/>
        <v>4330.8599999999997</v>
      </c>
      <c r="MWY56" s="115">
        <f t="shared" si="1637"/>
        <v>4330.8599999999997</v>
      </c>
      <c r="MWZ56" s="115">
        <f t="shared" si="1637"/>
        <v>4330.8599999999997</v>
      </c>
      <c r="MXA56" s="115">
        <f t="shared" si="1637"/>
        <v>4330.8599999999997</v>
      </c>
      <c r="MXB56" s="115">
        <f t="shared" si="1637"/>
        <v>4330.8599999999997</v>
      </c>
      <c r="MXC56" s="115">
        <f t="shared" si="1637"/>
        <v>4330.8599999999997</v>
      </c>
      <c r="MXD56" s="115">
        <f t="shared" si="1637"/>
        <v>4330.8599999999997</v>
      </c>
      <c r="MXE56" s="115">
        <f t="shared" si="1637"/>
        <v>4330.8599999999997</v>
      </c>
      <c r="MXF56" s="95">
        <f t="shared" si="1638"/>
        <v>51970.32</v>
      </c>
      <c r="MXG56" s="106" t="s">
        <v>845</v>
      </c>
      <c r="MXH56" s="105">
        <v>51970.319999999992</v>
      </c>
      <c r="MXI56" s="90">
        <f t="shared" si="1639"/>
        <v>4330.8599999999997</v>
      </c>
      <c r="MXJ56" s="115">
        <f t="shared" ref="MXJ56" si="3464">MXI56</f>
        <v>4330.8599999999997</v>
      </c>
      <c r="MXK56" s="115">
        <f t="shared" si="1640"/>
        <v>4330.8599999999997</v>
      </c>
      <c r="MXL56" s="115">
        <f t="shared" si="1640"/>
        <v>4330.8599999999997</v>
      </c>
      <c r="MXM56" s="115">
        <f t="shared" si="1640"/>
        <v>4330.8599999999997</v>
      </c>
      <c r="MXN56" s="115">
        <f t="shared" si="1640"/>
        <v>4330.8599999999997</v>
      </c>
      <c r="MXO56" s="115">
        <f t="shared" si="1640"/>
        <v>4330.8599999999997</v>
      </c>
      <c r="MXP56" s="115">
        <f t="shared" si="1640"/>
        <v>4330.8599999999997</v>
      </c>
      <c r="MXQ56" s="115">
        <f t="shared" si="1640"/>
        <v>4330.8599999999997</v>
      </c>
      <c r="MXR56" s="115">
        <f t="shared" si="1640"/>
        <v>4330.8599999999997</v>
      </c>
      <c r="MXS56" s="115">
        <f t="shared" si="1640"/>
        <v>4330.8599999999997</v>
      </c>
      <c r="MXT56" s="115">
        <f t="shared" si="1640"/>
        <v>4330.8599999999997</v>
      </c>
      <c r="MXU56" s="115">
        <f t="shared" si="1640"/>
        <v>4330.8599999999997</v>
      </c>
      <c r="MXV56" s="95">
        <f t="shared" si="1641"/>
        <v>51970.32</v>
      </c>
      <c r="MXW56" s="106" t="s">
        <v>845</v>
      </c>
      <c r="MXX56" s="105">
        <v>51970.319999999992</v>
      </c>
      <c r="MXY56" s="90">
        <f t="shared" si="1642"/>
        <v>4330.8599999999997</v>
      </c>
      <c r="MXZ56" s="115">
        <f t="shared" ref="MXZ56" si="3465">MXY56</f>
        <v>4330.8599999999997</v>
      </c>
      <c r="MYA56" s="115">
        <f t="shared" si="1643"/>
        <v>4330.8599999999997</v>
      </c>
      <c r="MYB56" s="115">
        <f t="shared" si="1643"/>
        <v>4330.8599999999997</v>
      </c>
      <c r="MYC56" s="115">
        <f t="shared" si="1643"/>
        <v>4330.8599999999997</v>
      </c>
      <c r="MYD56" s="115">
        <f t="shared" si="1643"/>
        <v>4330.8599999999997</v>
      </c>
      <c r="MYE56" s="115">
        <f t="shared" si="1643"/>
        <v>4330.8599999999997</v>
      </c>
      <c r="MYF56" s="115">
        <f t="shared" si="1643"/>
        <v>4330.8599999999997</v>
      </c>
      <c r="MYG56" s="115">
        <f t="shared" si="1643"/>
        <v>4330.8599999999997</v>
      </c>
      <c r="MYH56" s="115">
        <f t="shared" si="1643"/>
        <v>4330.8599999999997</v>
      </c>
      <c r="MYI56" s="115">
        <f t="shared" si="1643"/>
        <v>4330.8599999999997</v>
      </c>
      <c r="MYJ56" s="115">
        <f t="shared" si="1643"/>
        <v>4330.8599999999997</v>
      </c>
      <c r="MYK56" s="115">
        <f t="shared" si="1643"/>
        <v>4330.8599999999997</v>
      </c>
      <c r="MYL56" s="95">
        <f t="shared" si="1644"/>
        <v>51970.32</v>
      </c>
      <c r="MYM56" s="106" t="s">
        <v>845</v>
      </c>
      <c r="MYN56" s="105">
        <v>51970.319999999992</v>
      </c>
      <c r="MYO56" s="90">
        <f t="shared" si="1645"/>
        <v>4330.8599999999997</v>
      </c>
      <c r="MYP56" s="115">
        <f t="shared" ref="MYP56" si="3466">MYO56</f>
        <v>4330.8599999999997</v>
      </c>
      <c r="MYQ56" s="115">
        <f t="shared" si="1646"/>
        <v>4330.8599999999997</v>
      </c>
      <c r="MYR56" s="115">
        <f t="shared" si="1646"/>
        <v>4330.8599999999997</v>
      </c>
      <c r="MYS56" s="115">
        <f t="shared" si="1646"/>
        <v>4330.8599999999997</v>
      </c>
      <c r="MYT56" s="115">
        <f t="shared" si="1646"/>
        <v>4330.8599999999997</v>
      </c>
      <c r="MYU56" s="115">
        <f t="shared" si="1646"/>
        <v>4330.8599999999997</v>
      </c>
      <c r="MYV56" s="115">
        <f t="shared" si="1646"/>
        <v>4330.8599999999997</v>
      </c>
      <c r="MYW56" s="115">
        <f t="shared" si="1646"/>
        <v>4330.8599999999997</v>
      </c>
      <c r="MYX56" s="115">
        <f t="shared" si="1646"/>
        <v>4330.8599999999997</v>
      </c>
      <c r="MYY56" s="115">
        <f t="shared" si="1646"/>
        <v>4330.8599999999997</v>
      </c>
      <c r="MYZ56" s="115">
        <f t="shared" si="1646"/>
        <v>4330.8599999999997</v>
      </c>
      <c r="MZA56" s="115">
        <f t="shared" si="1646"/>
        <v>4330.8599999999997</v>
      </c>
      <c r="MZB56" s="95">
        <f t="shared" si="1647"/>
        <v>51970.32</v>
      </c>
      <c r="MZC56" s="106" t="s">
        <v>845</v>
      </c>
      <c r="MZD56" s="105">
        <v>51970.319999999992</v>
      </c>
      <c r="MZE56" s="90">
        <f t="shared" si="1648"/>
        <v>4330.8599999999997</v>
      </c>
      <c r="MZF56" s="115">
        <f t="shared" ref="MZF56" si="3467">MZE56</f>
        <v>4330.8599999999997</v>
      </c>
      <c r="MZG56" s="115">
        <f t="shared" si="1649"/>
        <v>4330.8599999999997</v>
      </c>
      <c r="MZH56" s="115">
        <f t="shared" si="1649"/>
        <v>4330.8599999999997</v>
      </c>
      <c r="MZI56" s="115">
        <f t="shared" si="1649"/>
        <v>4330.8599999999997</v>
      </c>
      <c r="MZJ56" s="115">
        <f t="shared" si="1649"/>
        <v>4330.8599999999997</v>
      </c>
      <c r="MZK56" s="115">
        <f t="shared" si="1649"/>
        <v>4330.8599999999997</v>
      </c>
      <c r="MZL56" s="115">
        <f t="shared" si="1649"/>
        <v>4330.8599999999997</v>
      </c>
      <c r="MZM56" s="115">
        <f t="shared" si="1649"/>
        <v>4330.8599999999997</v>
      </c>
      <c r="MZN56" s="115">
        <f t="shared" si="1649"/>
        <v>4330.8599999999997</v>
      </c>
      <c r="MZO56" s="115">
        <f t="shared" si="1649"/>
        <v>4330.8599999999997</v>
      </c>
      <c r="MZP56" s="115">
        <f t="shared" si="1649"/>
        <v>4330.8599999999997</v>
      </c>
      <c r="MZQ56" s="115">
        <f t="shared" si="1649"/>
        <v>4330.8599999999997</v>
      </c>
      <c r="MZR56" s="95">
        <f t="shared" si="1650"/>
        <v>51970.32</v>
      </c>
      <c r="MZS56" s="106" t="s">
        <v>845</v>
      </c>
      <c r="MZT56" s="105">
        <v>51970.319999999992</v>
      </c>
      <c r="MZU56" s="90">
        <f t="shared" si="1651"/>
        <v>4330.8599999999997</v>
      </c>
      <c r="MZV56" s="115">
        <f t="shared" ref="MZV56" si="3468">MZU56</f>
        <v>4330.8599999999997</v>
      </c>
      <c r="MZW56" s="115">
        <f t="shared" si="1652"/>
        <v>4330.8599999999997</v>
      </c>
      <c r="MZX56" s="115">
        <f t="shared" si="1652"/>
        <v>4330.8599999999997</v>
      </c>
      <c r="MZY56" s="115">
        <f t="shared" si="1652"/>
        <v>4330.8599999999997</v>
      </c>
      <c r="MZZ56" s="115">
        <f t="shared" si="1652"/>
        <v>4330.8599999999997</v>
      </c>
      <c r="NAA56" s="115">
        <f t="shared" si="1652"/>
        <v>4330.8599999999997</v>
      </c>
      <c r="NAB56" s="115">
        <f t="shared" si="1652"/>
        <v>4330.8599999999997</v>
      </c>
      <c r="NAC56" s="115">
        <f t="shared" si="1652"/>
        <v>4330.8599999999997</v>
      </c>
      <c r="NAD56" s="115">
        <f t="shared" si="1652"/>
        <v>4330.8599999999997</v>
      </c>
      <c r="NAE56" s="115">
        <f t="shared" si="1652"/>
        <v>4330.8599999999997</v>
      </c>
      <c r="NAF56" s="115">
        <f t="shared" si="1652"/>
        <v>4330.8599999999997</v>
      </c>
      <c r="NAG56" s="115">
        <f t="shared" si="1652"/>
        <v>4330.8599999999997</v>
      </c>
      <c r="NAH56" s="95">
        <f t="shared" si="1653"/>
        <v>51970.32</v>
      </c>
      <c r="NAI56" s="106" t="s">
        <v>845</v>
      </c>
      <c r="NAJ56" s="105">
        <v>51970.319999999992</v>
      </c>
      <c r="NAK56" s="90">
        <f t="shared" si="1654"/>
        <v>4330.8599999999997</v>
      </c>
      <c r="NAL56" s="115">
        <f t="shared" ref="NAL56" si="3469">NAK56</f>
        <v>4330.8599999999997</v>
      </c>
      <c r="NAM56" s="115">
        <f t="shared" si="1655"/>
        <v>4330.8599999999997</v>
      </c>
      <c r="NAN56" s="115">
        <f t="shared" si="1655"/>
        <v>4330.8599999999997</v>
      </c>
      <c r="NAO56" s="115">
        <f t="shared" si="1655"/>
        <v>4330.8599999999997</v>
      </c>
      <c r="NAP56" s="115">
        <f t="shared" si="1655"/>
        <v>4330.8599999999997</v>
      </c>
      <c r="NAQ56" s="115">
        <f t="shared" si="1655"/>
        <v>4330.8599999999997</v>
      </c>
      <c r="NAR56" s="115">
        <f t="shared" si="1655"/>
        <v>4330.8599999999997</v>
      </c>
      <c r="NAS56" s="115">
        <f t="shared" si="1655"/>
        <v>4330.8599999999997</v>
      </c>
      <c r="NAT56" s="115">
        <f t="shared" si="1655"/>
        <v>4330.8599999999997</v>
      </c>
      <c r="NAU56" s="115">
        <f t="shared" si="1655"/>
        <v>4330.8599999999997</v>
      </c>
      <c r="NAV56" s="115">
        <f t="shared" si="1655"/>
        <v>4330.8599999999997</v>
      </c>
      <c r="NAW56" s="115">
        <f t="shared" si="1655"/>
        <v>4330.8599999999997</v>
      </c>
      <c r="NAX56" s="95">
        <f t="shared" si="1656"/>
        <v>51970.32</v>
      </c>
      <c r="NAY56" s="106" t="s">
        <v>845</v>
      </c>
      <c r="NAZ56" s="105">
        <v>51970.319999999992</v>
      </c>
      <c r="NBA56" s="90">
        <f t="shared" si="1657"/>
        <v>4330.8599999999997</v>
      </c>
      <c r="NBB56" s="115">
        <f t="shared" ref="NBB56" si="3470">NBA56</f>
        <v>4330.8599999999997</v>
      </c>
      <c r="NBC56" s="115">
        <f t="shared" si="1658"/>
        <v>4330.8599999999997</v>
      </c>
      <c r="NBD56" s="115">
        <f t="shared" si="1658"/>
        <v>4330.8599999999997</v>
      </c>
      <c r="NBE56" s="115">
        <f t="shared" si="1658"/>
        <v>4330.8599999999997</v>
      </c>
      <c r="NBF56" s="115">
        <f t="shared" si="1658"/>
        <v>4330.8599999999997</v>
      </c>
      <c r="NBG56" s="115">
        <f t="shared" si="1658"/>
        <v>4330.8599999999997</v>
      </c>
      <c r="NBH56" s="115">
        <f t="shared" si="1658"/>
        <v>4330.8599999999997</v>
      </c>
      <c r="NBI56" s="115">
        <f t="shared" si="1658"/>
        <v>4330.8599999999997</v>
      </c>
      <c r="NBJ56" s="115">
        <f t="shared" si="1658"/>
        <v>4330.8599999999997</v>
      </c>
      <c r="NBK56" s="115">
        <f t="shared" si="1658"/>
        <v>4330.8599999999997</v>
      </c>
      <c r="NBL56" s="115">
        <f t="shared" si="1658"/>
        <v>4330.8599999999997</v>
      </c>
      <c r="NBM56" s="115">
        <f t="shared" si="1658"/>
        <v>4330.8599999999997</v>
      </c>
      <c r="NBN56" s="95">
        <f t="shared" si="1659"/>
        <v>51970.32</v>
      </c>
      <c r="NBO56" s="106" t="s">
        <v>845</v>
      </c>
      <c r="NBP56" s="105">
        <v>51970.319999999992</v>
      </c>
      <c r="NBQ56" s="90">
        <f t="shared" si="1660"/>
        <v>4330.8599999999997</v>
      </c>
      <c r="NBR56" s="115">
        <f t="shared" ref="NBR56" si="3471">NBQ56</f>
        <v>4330.8599999999997</v>
      </c>
      <c r="NBS56" s="115">
        <f t="shared" si="1661"/>
        <v>4330.8599999999997</v>
      </c>
      <c r="NBT56" s="115">
        <f t="shared" si="1661"/>
        <v>4330.8599999999997</v>
      </c>
      <c r="NBU56" s="115">
        <f t="shared" si="1661"/>
        <v>4330.8599999999997</v>
      </c>
      <c r="NBV56" s="115">
        <f t="shared" si="1661"/>
        <v>4330.8599999999997</v>
      </c>
      <c r="NBW56" s="115">
        <f t="shared" si="1661"/>
        <v>4330.8599999999997</v>
      </c>
      <c r="NBX56" s="115">
        <f t="shared" si="1661"/>
        <v>4330.8599999999997</v>
      </c>
      <c r="NBY56" s="115">
        <f t="shared" si="1661"/>
        <v>4330.8599999999997</v>
      </c>
      <c r="NBZ56" s="115">
        <f t="shared" si="1661"/>
        <v>4330.8599999999997</v>
      </c>
      <c r="NCA56" s="115">
        <f t="shared" si="1661"/>
        <v>4330.8599999999997</v>
      </c>
      <c r="NCB56" s="115">
        <f t="shared" si="1661"/>
        <v>4330.8599999999997</v>
      </c>
      <c r="NCC56" s="115">
        <f t="shared" si="1661"/>
        <v>4330.8599999999997</v>
      </c>
      <c r="NCD56" s="95">
        <f t="shared" si="1662"/>
        <v>51970.32</v>
      </c>
      <c r="NCE56" s="106" t="s">
        <v>845</v>
      </c>
      <c r="NCF56" s="105">
        <v>51970.319999999992</v>
      </c>
      <c r="NCG56" s="90">
        <f t="shared" si="1663"/>
        <v>4330.8599999999997</v>
      </c>
      <c r="NCH56" s="115">
        <f t="shared" ref="NCH56" si="3472">NCG56</f>
        <v>4330.8599999999997</v>
      </c>
      <c r="NCI56" s="115">
        <f t="shared" si="1664"/>
        <v>4330.8599999999997</v>
      </c>
      <c r="NCJ56" s="115">
        <f t="shared" si="1664"/>
        <v>4330.8599999999997</v>
      </c>
      <c r="NCK56" s="115">
        <f t="shared" si="1664"/>
        <v>4330.8599999999997</v>
      </c>
      <c r="NCL56" s="115">
        <f t="shared" si="1664"/>
        <v>4330.8599999999997</v>
      </c>
      <c r="NCM56" s="115">
        <f t="shared" si="1664"/>
        <v>4330.8599999999997</v>
      </c>
      <c r="NCN56" s="115">
        <f t="shared" si="1664"/>
        <v>4330.8599999999997</v>
      </c>
      <c r="NCO56" s="115">
        <f t="shared" si="1664"/>
        <v>4330.8599999999997</v>
      </c>
      <c r="NCP56" s="115">
        <f t="shared" si="1664"/>
        <v>4330.8599999999997</v>
      </c>
      <c r="NCQ56" s="115">
        <f t="shared" si="1664"/>
        <v>4330.8599999999997</v>
      </c>
      <c r="NCR56" s="115">
        <f t="shared" si="1664"/>
        <v>4330.8599999999997</v>
      </c>
      <c r="NCS56" s="115">
        <f t="shared" si="1664"/>
        <v>4330.8599999999997</v>
      </c>
      <c r="NCT56" s="95">
        <f t="shared" si="1665"/>
        <v>51970.32</v>
      </c>
      <c r="NCU56" s="106" t="s">
        <v>845</v>
      </c>
      <c r="NCV56" s="105">
        <v>51970.319999999992</v>
      </c>
      <c r="NCW56" s="90">
        <f t="shared" si="1666"/>
        <v>4330.8599999999997</v>
      </c>
      <c r="NCX56" s="115">
        <f t="shared" ref="NCX56" si="3473">NCW56</f>
        <v>4330.8599999999997</v>
      </c>
      <c r="NCY56" s="115">
        <f t="shared" si="1667"/>
        <v>4330.8599999999997</v>
      </c>
      <c r="NCZ56" s="115">
        <f t="shared" si="1667"/>
        <v>4330.8599999999997</v>
      </c>
      <c r="NDA56" s="115">
        <f t="shared" si="1667"/>
        <v>4330.8599999999997</v>
      </c>
      <c r="NDB56" s="115">
        <f t="shared" si="1667"/>
        <v>4330.8599999999997</v>
      </c>
      <c r="NDC56" s="115">
        <f t="shared" si="1667"/>
        <v>4330.8599999999997</v>
      </c>
      <c r="NDD56" s="115">
        <f t="shared" si="1667"/>
        <v>4330.8599999999997</v>
      </c>
      <c r="NDE56" s="115">
        <f t="shared" si="1667"/>
        <v>4330.8599999999997</v>
      </c>
      <c r="NDF56" s="115">
        <f t="shared" si="1667"/>
        <v>4330.8599999999997</v>
      </c>
      <c r="NDG56" s="115">
        <f t="shared" si="1667"/>
        <v>4330.8599999999997</v>
      </c>
      <c r="NDH56" s="115">
        <f t="shared" si="1667"/>
        <v>4330.8599999999997</v>
      </c>
      <c r="NDI56" s="115">
        <f t="shared" si="1667"/>
        <v>4330.8599999999997</v>
      </c>
      <c r="NDJ56" s="95">
        <f t="shared" si="1668"/>
        <v>51970.32</v>
      </c>
      <c r="NDK56" s="106" t="s">
        <v>845</v>
      </c>
      <c r="NDL56" s="105">
        <v>51970.319999999992</v>
      </c>
      <c r="NDM56" s="90">
        <f t="shared" si="1669"/>
        <v>4330.8599999999997</v>
      </c>
      <c r="NDN56" s="115">
        <f t="shared" ref="NDN56" si="3474">NDM56</f>
        <v>4330.8599999999997</v>
      </c>
      <c r="NDO56" s="115">
        <f t="shared" si="1670"/>
        <v>4330.8599999999997</v>
      </c>
      <c r="NDP56" s="115">
        <f t="shared" si="1670"/>
        <v>4330.8599999999997</v>
      </c>
      <c r="NDQ56" s="115">
        <f t="shared" si="1670"/>
        <v>4330.8599999999997</v>
      </c>
      <c r="NDR56" s="115">
        <f t="shared" si="1670"/>
        <v>4330.8599999999997</v>
      </c>
      <c r="NDS56" s="115">
        <f t="shared" si="1670"/>
        <v>4330.8599999999997</v>
      </c>
      <c r="NDT56" s="115">
        <f t="shared" si="1670"/>
        <v>4330.8599999999997</v>
      </c>
      <c r="NDU56" s="115">
        <f t="shared" si="1670"/>
        <v>4330.8599999999997</v>
      </c>
      <c r="NDV56" s="115">
        <f t="shared" si="1670"/>
        <v>4330.8599999999997</v>
      </c>
      <c r="NDW56" s="115">
        <f t="shared" si="1670"/>
        <v>4330.8599999999997</v>
      </c>
      <c r="NDX56" s="115">
        <f t="shared" si="1670"/>
        <v>4330.8599999999997</v>
      </c>
      <c r="NDY56" s="115">
        <f t="shared" si="1670"/>
        <v>4330.8599999999997</v>
      </c>
      <c r="NDZ56" s="95">
        <f t="shared" si="1671"/>
        <v>51970.32</v>
      </c>
      <c r="NEA56" s="106" t="s">
        <v>845</v>
      </c>
      <c r="NEB56" s="105">
        <v>51970.319999999992</v>
      </c>
      <c r="NEC56" s="90">
        <f t="shared" si="1672"/>
        <v>4330.8599999999997</v>
      </c>
      <c r="NED56" s="115">
        <f t="shared" ref="NED56" si="3475">NEC56</f>
        <v>4330.8599999999997</v>
      </c>
      <c r="NEE56" s="115">
        <f t="shared" si="1673"/>
        <v>4330.8599999999997</v>
      </c>
      <c r="NEF56" s="115">
        <f t="shared" si="1673"/>
        <v>4330.8599999999997</v>
      </c>
      <c r="NEG56" s="115">
        <f t="shared" si="1673"/>
        <v>4330.8599999999997</v>
      </c>
      <c r="NEH56" s="115">
        <f t="shared" si="1673"/>
        <v>4330.8599999999997</v>
      </c>
      <c r="NEI56" s="115">
        <f t="shared" si="1673"/>
        <v>4330.8599999999997</v>
      </c>
      <c r="NEJ56" s="115">
        <f t="shared" si="1673"/>
        <v>4330.8599999999997</v>
      </c>
      <c r="NEK56" s="115">
        <f t="shared" si="1673"/>
        <v>4330.8599999999997</v>
      </c>
      <c r="NEL56" s="115">
        <f t="shared" si="1673"/>
        <v>4330.8599999999997</v>
      </c>
      <c r="NEM56" s="115">
        <f t="shared" si="1673"/>
        <v>4330.8599999999997</v>
      </c>
      <c r="NEN56" s="115">
        <f t="shared" si="1673"/>
        <v>4330.8599999999997</v>
      </c>
      <c r="NEO56" s="115">
        <f t="shared" si="1673"/>
        <v>4330.8599999999997</v>
      </c>
      <c r="NEP56" s="95">
        <f t="shared" si="1674"/>
        <v>51970.32</v>
      </c>
      <c r="NEQ56" s="106" t="s">
        <v>845</v>
      </c>
      <c r="NER56" s="105">
        <v>51970.319999999992</v>
      </c>
      <c r="NES56" s="90">
        <f t="shared" si="1675"/>
        <v>4330.8599999999997</v>
      </c>
      <c r="NET56" s="115">
        <f t="shared" ref="NET56" si="3476">NES56</f>
        <v>4330.8599999999997</v>
      </c>
      <c r="NEU56" s="115">
        <f t="shared" si="1676"/>
        <v>4330.8599999999997</v>
      </c>
      <c r="NEV56" s="115">
        <f t="shared" si="1676"/>
        <v>4330.8599999999997</v>
      </c>
      <c r="NEW56" s="115">
        <f t="shared" si="1676"/>
        <v>4330.8599999999997</v>
      </c>
      <c r="NEX56" s="115">
        <f t="shared" si="1676"/>
        <v>4330.8599999999997</v>
      </c>
      <c r="NEY56" s="115">
        <f t="shared" si="1676"/>
        <v>4330.8599999999997</v>
      </c>
      <c r="NEZ56" s="115">
        <f t="shared" si="1676"/>
        <v>4330.8599999999997</v>
      </c>
      <c r="NFA56" s="115">
        <f t="shared" si="1676"/>
        <v>4330.8599999999997</v>
      </c>
      <c r="NFB56" s="115">
        <f t="shared" si="1676"/>
        <v>4330.8599999999997</v>
      </c>
      <c r="NFC56" s="115">
        <f t="shared" si="1676"/>
        <v>4330.8599999999997</v>
      </c>
      <c r="NFD56" s="115">
        <f t="shared" si="1676"/>
        <v>4330.8599999999997</v>
      </c>
      <c r="NFE56" s="115">
        <f t="shared" si="1676"/>
        <v>4330.8599999999997</v>
      </c>
      <c r="NFF56" s="95">
        <f t="shared" si="1677"/>
        <v>51970.32</v>
      </c>
      <c r="NFG56" s="106" t="s">
        <v>845</v>
      </c>
      <c r="NFH56" s="105">
        <v>51970.319999999992</v>
      </c>
      <c r="NFI56" s="90">
        <f t="shared" si="1678"/>
        <v>4330.8599999999997</v>
      </c>
      <c r="NFJ56" s="115">
        <f t="shared" ref="NFJ56" si="3477">NFI56</f>
        <v>4330.8599999999997</v>
      </c>
      <c r="NFK56" s="115">
        <f t="shared" si="1679"/>
        <v>4330.8599999999997</v>
      </c>
      <c r="NFL56" s="115">
        <f t="shared" si="1679"/>
        <v>4330.8599999999997</v>
      </c>
      <c r="NFM56" s="115">
        <f t="shared" si="1679"/>
        <v>4330.8599999999997</v>
      </c>
      <c r="NFN56" s="115">
        <f t="shared" si="1679"/>
        <v>4330.8599999999997</v>
      </c>
      <c r="NFO56" s="115">
        <f t="shared" si="1679"/>
        <v>4330.8599999999997</v>
      </c>
      <c r="NFP56" s="115">
        <f t="shared" si="1679"/>
        <v>4330.8599999999997</v>
      </c>
      <c r="NFQ56" s="115">
        <f t="shared" si="1679"/>
        <v>4330.8599999999997</v>
      </c>
      <c r="NFR56" s="115">
        <f t="shared" si="1679"/>
        <v>4330.8599999999997</v>
      </c>
      <c r="NFS56" s="115">
        <f t="shared" si="1679"/>
        <v>4330.8599999999997</v>
      </c>
      <c r="NFT56" s="115">
        <f t="shared" si="1679"/>
        <v>4330.8599999999997</v>
      </c>
      <c r="NFU56" s="115">
        <f t="shared" si="1679"/>
        <v>4330.8599999999997</v>
      </c>
      <c r="NFV56" s="95">
        <f t="shared" si="1680"/>
        <v>51970.32</v>
      </c>
      <c r="NFW56" s="106" t="s">
        <v>845</v>
      </c>
      <c r="NFX56" s="105">
        <v>51970.319999999992</v>
      </c>
      <c r="NFY56" s="90">
        <f t="shared" si="1681"/>
        <v>4330.8599999999997</v>
      </c>
      <c r="NFZ56" s="115">
        <f t="shared" ref="NFZ56" si="3478">NFY56</f>
        <v>4330.8599999999997</v>
      </c>
      <c r="NGA56" s="115">
        <f t="shared" si="1682"/>
        <v>4330.8599999999997</v>
      </c>
      <c r="NGB56" s="115">
        <f t="shared" si="1682"/>
        <v>4330.8599999999997</v>
      </c>
      <c r="NGC56" s="115">
        <f t="shared" si="1682"/>
        <v>4330.8599999999997</v>
      </c>
      <c r="NGD56" s="115">
        <f t="shared" si="1682"/>
        <v>4330.8599999999997</v>
      </c>
      <c r="NGE56" s="115">
        <f t="shared" si="1682"/>
        <v>4330.8599999999997</v>
      </c>
      <c r="NGF56" s="115">
        <f t="shared" si="1682"/>
        <v>4330.8599999999997</v>
      </c>
      <c r="NGG56" s="115">
        <f t="shared" si="1682"/>
        <v>4330.8599999999997</v>
      </c>
      <c r="NGH56" s="115">
        <f t="shared" si="1682"/>
        <v>4330.8599999999997</v>
      </c>
      <c r="NGI56" s="115">
        <f t="shared" si="1682"/>
        <v>4330.8599999999997</v>
      </c>
      <c r="NGJ56" s="115">
        <f t="shared" si="1682"/>
        <v>4330.8599999999997</v>
      </c>
      <c r="NGK56" s="115">
        <f t="shared" si="1682"/>
        <v>4330.8599999999997</v>
      </c>
      <c r="NGL56" s="95">
        <f t="shared" si="1683"/>
        <v>51970.32</v>
      </c>
      <c r="NGM56" s="106" t="s">
        <v>845</v>
      </c>
      <c r="NGN56" s="105">
        <v>51970.319999999992</v>
      </c>
      <c r="NGO56" s="90">
        <f t="shared" si="1684"/>
        <v>4330.8599999999997</v>
      </c>
      <c r="NGP56" s="115">
        <f t="shared" ref="NGP56" si="3479">NGO56</f>
        <v>4330.8599999999997</v>
      </c>
      <c r="NGQ56" s="115">
        <f t="shared" si="1685"/>
        <v>4330.8599999999997</v>
      </c>
      <c r="NGR56" s="115">
        <f t="shared" si="1685"/>
        <v>4330.8599999999997</v>
      </c>
      <c r="NGS56" s="115">
        <f t="shared" si="1685"/>
        <v>4330.8599999999997</v>
      </c>
      <c r="NGT56" s="115">
        <f t="shared" si="1685"/>
        <v>4330.8599999999997</v>
      </c>
      <c r="NGU56" s="115">
        <f t="shared" si="1685"/>
        <v>4330.8599999999997</v>
      </c>
      <c r="NGV56" s="115">
        <f t="shared" si="1685"/>
        <v>4330.8599999999997</v>
      </c>
      <c r="NGW56" s="115">
        <f t="shared" si="1685"/>
        <v>4330.8599999999997</v>
      </c>
      <c r="NGX56" s="115">
        <f t="shared" si="1685"/>
        <v>4330.8599999999997</v>
      </c>
      <c r="NGY56" s="115">
        <f t="shared" si="1685"/>
        <v>4330.8599999999997</v>
      </c>
      <c r="NGZ56" s="115">
        <f t="shared" si="1685"/>
        <v>4330.8599999999997</v>
      </c>
      <c r="NHA56" s="115">
        <f t="shared" si="1685"/>
        <v>4330.8599999999997</v>
      </c>
      <c r="NHB56" s="95">
        <f t="shared" si="1686"/>
        <v>51970.32</v>
      </c>
      <c r="NHC56" s="106" t="s">
        <v>845</v>
      </c>
      <c r="NHD56" s="105">
        <v>51970.319999999992</v>
      </c>
      <c r="NHE56" s="90">
        <f t="shared" si="1687"/>
        <v>4330.8599999999997</v>
      </c>
      <c r="NHF56" s="115">
        <f t="shared" ref="NHF56" si="3480">NHE56</f>
        <v>4330.8599999999997</v>
      </c>
      <c r="NHG56" s="115">
        <f t="shared" si="1688"/>
        <v>4330.8599999999997</v>
      </c>
      <c r="NHH56" s="115">
        <f t="shared" si="1688"/>
        <v>4330.8599999999997</v>
      </c>
      <c r="NHI56" s="115">
        <f t="shared" si="1688"/>
        <v>4330.8599999999997</v>
      </c>
      <c r="NHJ56" s="115">
        <f t="shared" si="1688"/>
        <v>4330.8599999999997</v>
      </c>
      <c r="NHK56" s="115">
        <f t="shared" si="1688"/>
        <v>4330.8599999999997</v>
      </c>
      <c r="NHL56" s="115">
        <f t="shared" si="1688"/>
        <v>4330.8599999999997</v>
      </c>
      <c r="NHM56" s="115">
        <f t="shared" si="1688"/>
        <v>4330.8599999999997</v>
      </c>
      <c r="NHN56" s="115">
        <f t="shared" si="1688"/>
        <v>4330.8599999999997</v>
      </c>
      <c r="NHO56" s="115">
        <f t="shared" si="1688"/>
        <v>4330.8599999999997</v>
      </c>
      <c r="NHP56" s="115">
        <f t="shared" si="1688"/>
        <v>4330.8599999999997</v>
      </c>
      <c r="NHQ56" s="115">
        <f t="shared" si="1688"/>
        <v>4330.8599999999997</v>
      </c>
      <c r="NHR56" s="95">
        <f t="shared" si="1689"/>
        <v>51970.32</v>
      </c>
      <c r="NHS56" s="106" t="s">
        <v>845</v>
      </c>
      <c r="NHT56" s="105">
        <v>51970.319999999992</v>
      </c>
      <c r="NHU56" s="90">
        <f t="shared" si="1690"/>
        <v>4330.8599999999997</v>
      </c>
      <c r="NHV56" s="115">
        <f t="shared" ref="NHV56" si="3481">NHU56</f>
        <v>4330.8599999999997</v>
      </c>
      <c r="NHW56" s="115">
        <f t="shared" si="1691"/>
        <v>4330.8599999999997</v>
      </c>
      <c r="NHX56" s="115">
        <f t="shared" si="1691"/>
        <v>4330.8599999999997</v>
      </c>
      <c r="NHY56" s="115">
        <f t="shared" si="1691"/>
        <v>4330.8599999999997</v>
      </c>
      <c r="NHZ56" s="115">
        <f t="shared" si="1691"/>
        <v>4330.8599999999997</v>
      </c>
      <c r="NIA56" s="115">
        <f t="shared" si="1691"/>
        <v>4330.8599999999997</v>
      </c>
      <c r="NIB56" s="115">
        <f t="shared" si="1691"/>
        <v>4330.8599999999997</v>
      </c>
      <c r="NIC56" s="115">
        <f t="shared" si="1691"/>
        <v>4330.8599999999997</v>
      </c>
      <c r="NID56" s="115">
        <f t="shared" si="1691"/>
        <v>4330.8599999999997</v>
      </c>
      <c r="NIE56" s="115">
        <f t="shared" si="1691"/>
        <v>4330.8599999999997</v>
      </c>
      <c r="NIF56" s="115">
        <f t="shared" si="1691"/>
        <v>4330.8599999999997</v>
      </c>
      <c r="NIG56" s="115">
        <f t="shared" si="1691"/>
        <v>4330.8599999999997</v>
      </c>
      <c r="NIH56" s="95">
        <f t="shared" si="1692"/>
        <v>51970.32</v>
      </c>
      <c r="NII56" s="106" t="s">
        <v>845</v>
      </c>
      <c r="NIJ56" s="105">
        <v>51970.319999999992</v>
      </c>
      <c r="NIK56" s="90">
        <f t="shared" si="1693"/>
        <v>4330.8599999999997</v>
      </c>
      <c r="NIL56" s="115">
        <f t="shared" ref="NIL56" si="3482">NIK56</f>
        <v>4330.8599999999997</v>
      </c>
      <c r="NIM56" s="115">
        <f t="shared" si="1694"/>
        <v>4330.8599999999997</v>
      </c>
      <c r="NIN56" s="115">
        <f t="shared" si="1694"/>
        <v>4330.8599999999997</v>
      </c>
      <c r="NIO56" s="115">
        <f t="shared" si="1694"/>
        <v>4330.8599999999997</v>
      </c>
      <c r="NIP56" s="115">
        <f t="shared" si="1694"/>
        <v>4330.8599999999997</v>
      </c>
      <c r="NIQ56" s="115">
        <f t="shared" si="1694"/>
        <v>4330.8599999999997</v>
      </c>
      <c r="NIR56" s="115">
        <f t="shared" si="1694"/>
        <v>4330.8599999999997</v>
      </c>
      <c r="NIS56" s="115">
        <f t="shared" si="1694"/>
        <v>4330.8599999999997</v>
      </c>
      <c r="NIT56" s="115">
        <f t="shared" si="1694"/>
        <v>4330.8599999999997</v>
      </c>
      <c r="NIU56" s="115">
        <f t="shared" si="1694"/>
        <v>4330.8599999999997</v>
      </c>
      <c r="NIV56" s="115">
        <f t="shared" si="1694"/>
        <v>4330.8599999999997</v>
      </c>
      <c r="NIW56" s="115">
        <f t="shared" si="1694"/>
        <v>4330.8599999999997</v>
      </c>
      <c r="NIX56" s="95">
        <f t="shared" si="1695"/>
        <v>51970.32</v>
      </c>
      <c r="NIY56" s="106" t="s">
        <v>845</v>
      </c>
      <c r="NIZ56" s="105">
        <v>51970.319999999992</v>
      </c>
      <c r="NJA56" s="90">
        <f t="shared" si="1696"/>
        <v>4330.8599999999997</v>
      </c>
      <c r="NJB56" s="115">
        <f t="shared" ref="NJB56" si="3483">NJA56</f>
        <v>4330.8599999999997</v>
      </c>
      <c r="NJC56" s="115">
        <f t="shared" si="1697"/>
        <v>4330.8599999999997</v>
      </c>
      <c r="NJD56" s="115">
        <f t="shared" si="1697"/>
        <v>4330.8599999999997</v>
      </c>
      <c r="NJE56" s="115">
        <f t="shared" si="1697"/>
        <v>4330.8599999999997</v>
      </c>
      <c r="NJF56" s="115">
        <f t="shared" si="1697"/>
        <v>4330.8599999999997</v>
      </c>
      <c r="NJG56" s="115">
        <f t="shared" si="1697"/>
        <v>4330.8599999999997</v>
      </c>
      <c r="NJH56" s="115">
        <f t="shared" si="1697"/>
        <v>4330.8599999999997</v>
      </c>
      <c r="NJI56" s="115">
        <f t="shared" si="1697"/>
        <v>4330.8599999999997</v>
      </c>
      <c r="NJJ56" s="115">
        <f t="shared" si="1697"/>
        <v>4330.8599999999997</v>
      </c>
      <c r="NJK56" s="115">
        <f t="shared" si="1697"/>
        <v>4330.8599999999997</v>
      </c>
      <c r="NJL56" s="115">
        <f t="shared" si="1697"/>
        <v>4330.8599999999997</v>
      </c>
      <c r="NJM56" s="115">
        <f t="shared" si="1697"/>
        <v>4330.8599999999997</v>
      </c>
      <c r="NJN56" s="95">
        <f t="shared" si="1698"/>
        <v>51970.32</v>
      </c>
      <c r="NJO56" s="106" t="s">
        <v>845</v>
      </c>
      <c r="NJP56" s="105">
        <v>51970.319999999992</v>
      </c>
      <c r="NJQ56" s="90">
        <f t="shared" si="1699"/>
        <v>4330.8599999999997</v>
      </c>
      <c r="NJR56" s="115">
        <f t="shared" ref="NJR56" si="3484">NJQ56</f>
        <v>4330.8599999999997</v>
      </c>
      <c r="NJS56" s="115">
        <f t="shared" si="1700"/>
        <v>4330.8599999999997</v>
      </c>
      <c r="NJT56" s="115">
        <f t="shared" si="1700"/>
        <v>4330.8599999999997</v>
      </c>
      <c r="NJU56" s="115">
        <f t="shared" si="1700"/>
        <v>4330.8599999999997</v>
      </c>
      <c r="NJV56" s="115">
        <f t="shared" si="1700"/>
        <v>4330.8599999999997</v>
      </c>
      <c r="NJW56" s="115">
        <f t="shared" si="1700"/>
        <v>4330.8599999999997</v>
      </c>
      <c r="NJX56" s="115">
        <f t="shared" si="1700"/>
        <v>4330.8599999999997</v>
      </c>
      <c r="NJY56" s="115">
        <f t="shared" si="1700"/>
        <v>4330.8599999999997</v>
      </c>
      <c r="NJZ56" s="115">
        <f t="shared" si="1700"/>
        <v>4330.8599999999997</v>
      </c>
      <c r="NKA56" s="115">
        <f t="shared" si="1700"/>
        <v>4330.8599999999997</v>
      </c>
      <c r="NKB56" s="115">
        <f t="shared" si="1700"/>
        <v>4330.8599999999997</v>
      </c>
      <c r="NKC56" s="115">
        <f t="shared" si="1700"/>
        <v>4330.8599999999997</v>
      </c>
      <c r="NKD56" s="95">
        <f t="shared" si="1701"/>
        <v>51970.32</v>
      </c>
      <c r="NKE56" s="106" t="s">
        <v>845</v>
      </c>
      <c r="NKF56" s="105">
        <v>51970.319999999992</v>
      </c>
      <c r="NKG56" s="90">
        <f t="shared" si="1702"/>
        <v>4330.8599999999997</v>
      </c>
      <c r="NKH56" s="115">
        <f t="shared" ref="NKH56" si="3485">NKG56</f>
        <v>4330.8599999999997</v>
      </c>
      <c r="NKI56" s="115">
        <f t="shared" si="1703"/>
        <v>4330.8599999999997</v>
      </c>
      <c r="NKJ56" s="115">
        <f t="shared" si="1703"/>
        <v>4330.8599999999997</v>
      </c>
      <c r="NKK56" s="115">
        <f t="shared" si="1703"/>
        <v>4330.8599999999997</v>
      </c>
      <c r="NKL56" s="115">
        <f t="shared" si="1703"/>
        <v>4330.8599999999997</v>
      </c>
      <c r="NKM56" s="115">
        <f t="shared" si="1703"/>
        <v>4330.8599999999997</v>
      </c>
      <c r="NKN56" s="115">
        <f t="shared" si="1703"/>
        <v>4330.8599999999997</v>
      </c>
      <c r="NKO56" s="115">
        <f t="shared" si="1703"/>
        <v>4330.8599999999997</v>
      </c>
      <c r="NKP56" s="115">
        <f t="shared" si="1703"/>
        <v>4330.8599999999997</v>
      </c>
      <c r="NKQ56" s="115">
        <f t="shared" si="1703"/>
        <v>4330.8599999999997</v>
      </c>
      <c r="NKR56" s="115">
        <f t="shared" si="1703"/>
        <v>4330.8599999999997</v>
      </c>
      <c r="NKS56" s="115">
        <f t="shared" si="1703"/>
        <v>4330.8599999999997</v>
      </c>
      <c r="NKT56" s="95">
        <f t="shared" si="1704"/>
        <v>51970.32</v>
      </c>
      <c r="NKU56" s="106" t="s">
        <v>845</v>
      </c>
      <c r="NKV56" s="105">
        <v>51970.319999999992</v>
      </c>
      <c r="NKW56" s="90">
        <f t="shared" si="1705"/>
        <v>4330.8599999999997</v>
      </c>
      <c r="NKX56" s="115">
        <f t="shared" ref="NKX56" si="3486">NKW56</f>
        <v>4330.8599999999997</v>
      </c>
      <c r="NKY56" s="115">
        <f t="shared" si="1706"/>
        <v>4330.8599999999997</v>
      </c>
      <c r="NKZ56" s="115">
        <f t="shared" si="1706"/>
        <v>4330.8599999999997</v>
      </c>
      <c r="NLA56" s="115">
        <f t="shared" si="1706"/>
        <v>4330.8599999999997</v>
      </c>
      <c r="NLB56" s="115">
        <f t="shared" si="1706"/>
        <v>4330.8599999999997</v>
      </c>
      <c r="NLC56" s="115">
        <f t="shared" si="1706"/>
        <v>4330.8599999999997</v>
      </c>
      <c r="NLD56" s="115">
        <f t="shared" si="1706"/>
        <v>4330.8599999999997</v>
      </c>
      <c r="NLE56" s="115">
        <f t="shared" si="1706"/>
        <v>4330.8599999999997</v>
      </c>
      <c r="NLF56" s="115">
        <f t="shared" si="1706"/>
        <v>4330.8599999999997</v>
      </c>
      <c r="NLG56" s="115">
        <f t="shared" si="1706"/>
        <v>4330.8599999999997</v>
      </c>
      <c r="NLH56" s="115">
        <f t="shared" si="1706"/>
        <v>4330.8599999999997</v>
      </c>
      <c r="NLI56" s="115">
        <f t="shared" si="1706"/>
        <v>4330.8599999999997</v>
      </c>
      <c r="NLJ56" s="95">
        <f t="shared" si="1707"/>
        <v>51970.32</v>
      </c>
      <c r="NLK56" s="106" t="s">
        <v>845</v>
      </c>
      <c r="NLL56" s="105">
        <v>51970.319999999992</v>
      </c>
      <c r="NLM56" s="90">
        <f t="shared" si="1708"/>
        <v>4330.8599999999997</v>
      </c>
      <c r="NLN56" s="115">
        <f t="shared" ref="NLN56" si="3487">NLM56</f>
        <v>4330.8599999999997</v>
      </c>
      <c r="NLO56" s="115">
        <f t="shared" si="1709"/>
        <v>4330.8599999999997</v>
      </c>
      <c r="NLP56" s="115">
        <f t="shared" si="1709"/>
        <v>4330.8599999999997</v>
      </c>
      <c r="NLQ56" s="115">
        <f t="shared" si="1709"/>
        <v>4330.8599999999997</v>
      </c>
      <c r="NLR56" s="115">
        <f t="shared" si="1709"/>
        <v>4330.8599999999997</v>
      </c>
      <c r="NLS56" s="115">
        <f t="shared" si="1709"/>
        <v>4330.8599999999997</v>
      </c>
      <c r="NLT56" s="115">
        <f t="shared" si="1709"/>
        <v>4330.8599999999997</v>
      </c>
      <c r="NLU56" s="115">
        <f t="shared" si="1709"/>
        <v>4330.8599999999997</v>
      </c>
      <c r="NLV56" s="115">
        <f t="shared" si="1709"/>
        <v>4330.8599999999997</v>
      </c>
      <c r="NLW56" s="115">
        <f t="shared" si="1709"/>
        <v>4330.8599999999997</v>
      </c>
      <c r="NLX56" s="115">
        <f t="shared" si="1709"/>
        <v>4330.8599999999997</v>
      </c>
      <c r="NLY56" s="115">
        <f t="shared" si="1709"/>
        <v>4330.8599999999997</v>
      </c>
      <c r="NLZ56" s="95">
        <f t="shared" si="1710"/>
        <v>51970.32</v>
      </c>
      <c r="NMA56" s="106" t="s">
        <v>845</v>
      </c>
      <c r="NMB56" s="105">
        <v>51970.319999999992</v>
      </c>
      <c r="NMC56" s="90">
        <f t="shared" si="1711"/>
        <v>4330.8599999999997</v>
      </c>
      <c r="NMD56" s="115">
        <f t="shared" ref="NMD56" si="3488">NMC56</f>
        <v>4330.8599999999997</v>
      </c>
      <c r="NME56" s="115">
        <f t="shared" si="1712"/>
        <v>4330.8599999999997</v>
      </c>
      <c r="NMF56" s="115">
        <f t="shared" si="1712"/>
        <v>4330.8599999999997</v>
      </c>
      <c r="NMG56" s="115">
        <f t="shared" si="1712"/>
        <v>4330.8599999999997</v>
      </c>
      <c r="NMH56" s="115">
        <f t="shared" si="1712"/>
        <v>4330.8599999999997</v>
      </c>
      <c r="NMI56" s="115">
        <f t="shared" si="1712"/>
        <v>4330.8599999999997</v>
      </c>
      <c r="NMJ56" s="115">
        <f t="shared" si="1712"/>
        <v>4330.8599999999997</v>
      </c>
      <c r="NMK56" s="115">
        <f t="shared" si="1712"/>
        <v>4330.8599999999997</v>
      </c>
      <c r="NML56" s="115">
        <f t="shared" si="1712"/>
        <v>4330.8599999999997</v>
      </c>
      <c r="NMM56" s="115">
        <f t="shared" si="1712"/>
        <v>4330.8599999999997</v>
      </c>
      <c r="NMN56" s="115">
        <f t="shared" si="1712"/>
        <v>4330.8599999999997</v>
      </c>
      <c r="NMO56" s="115">
        <f t="shared" si="1712"/>
        <v>4330.8599999999997</v>
      </c>
      <c r="NMP56" s="95">
        <f t="shared" si="1713"/>
        <v>51970.32</v>
      </c>
      <c r="NMQ56" s="106" t="s">
        <v>845</v>
      </c>
      <c r="NMR56" s="105">
        <v>51970.319999999992</v>
      </c>
      <c r="NMS56" s="90">
        <f t="shared" si="1714"/>
        <v>4330.8599999999997</v>
      </c>
      <c r="NMT56" s="115">
        <f t="shared" ref="NMT56" si="3489">NMS56</f>
        <v>4330.8599999999997</v>
      </c>
      <c r="NMU56" s="115">
        <f t="shared" si="1715"/>
        <v>4330.8599999999997</v>
      </c>
      <c r="NMV56" s="115">
        <f t="shared" si="1715"/>
        <v>4330.8599999999997</v>
      </c>
      <c r="NMW56" s="115">
        <f t="shared" si="1715"/>
        <v>4330.8599999999997</v>
      </c>
      <c r="NMX56" s="115">
        <f t="shared" si="1715"/>
        <v>4330.8599999999997</v>
      </c>
      <c r="NMY56" s="115">
        <f t="shared" si="1715"/>
        <v>4330.8599999999997</v>
      </c>
      <c r="NMZ56" s="115">
        <f t="shared" si="1715"/>
        <v>4330.8599999999997</v>
      </c>
      <c r="NNA56" s="115">
        <f t="shared" si="1715"/>
        <v>4330.8599999999997</v>
      </c>
      <c r="NNB56" s="115">
        <f t="shared" si="1715"/>
        <v>4330.8599999999997</v>
      </c>
      <c r="NNC56" s="115">
        <f t="shared" si="1715"/>
        <v>4330.8599999999997</v>
      </c>
      <c r="NND56" s="115">
        <f t="shared" si="1715"/>
        <v>4330.8599999999997</v>
      </c>
      <c r="NNE56" s="115">
        <f t="shared" si="1715"/>
        <v>4330.8599999999997</v>
      </c>
      <c r="NNF56" s="95">
        <f t="shared" si="1716"/>
        <v>51970.32</v>
      </c>
      <c r="NNG56" s="106" t="s">
        <v>845</v>
      </c>
      <c r="NNH56" s="105">
        <v>51970.319999999992</v>
      </c>
      <c r="NNI56" s="90">
        <f t="shared" si="1717"/>
        <v>4330.8599999999997</v>
      </c>
      <c r="NNJ56" s="115">
        <f t="shared" ref="NNJ56" si="3490">NNI56</f>
        <v>4330.8599999999997</v>
      </c>
      <c r="NNK56" s="115">
        <f t="shared" si="1718"/>
        <v>4330.8599999999997</v>
      </c>
      <c r="NNL56" s="115">
        <f t="shared" si="1718"/>
        <v>4330.8599999999997</v>
      </c>
      <c r="NNM56" s="115">
        <f t="shared" si="1718"/>
        <v>4330.8599999999997</v>
      </c>
      <c r="NNN56" s="115">
        <f t="shared" si="1718"/>
        <v>4330.8599999999997</v>
      </c>
      <c r="NNO56" s="115">
        <f t="shared" si="1718"/>
        <v>4330.8599999999997</v>
      </c>
      <c r="NNP56" s="115">
        <f t="shared" si="1718"/>
        <v>4330.8599999999997</v>
      </c>
      <c r="NNQ56" s="115">
        <f t="shared" si="1718"/>
        <v>4330.8599999999997</v>
      </c>
      <c r="NNR56" s="115">
        <f t="shared" si="1718"/>
        <v>4330.8599999999997</v>
      </c>
      <c r="NNS56" s="115">
        <f t="shared" si="1718"/>
        <v>4330.8599999999997</v>
      </c>
      <c r="NNT56" s="115">
        <f t="shared" si="1718"/>
        <v>4330.8599999999997</v>
      </c>
      <c r="NNU56" s="115">
        <f t="shared" si="1718"/>
        <v>4330.8599999999997</v>
      </c>
      <c r="NNV56" s="95">
        <f t="shared" si="1719"/>
        <v>51970.32</v>
      </c>
      <c r="NNW56" s="106" t="s">
        <v>845</v>
      </c>
      <c r="NNX56" s="105">
        <v>51970.319999999992</v>
      </c>
      <c r="NNY56" s="90">
        <f t="shared" si="1720"/>
        <v>4330.8599999999997</v>
      </c>
      <c r="NNZ56" s="115">
        <f t="shared" ref="NNZ56" si="3491">NNY56</f>
        <v>4330.8599999999997</v>
      </c>
      <c r="NOA56" s="115">
        <f t="shared" si="1721"/>
        <v>4330.8599999999997</v>
      </c>
      <c r="NOB56" s="115">
        <f t="shared" si="1721"/>
        <v>4330.8599999999997</v>
      </c>
      <c r="NOC56" s="115">
        <f t="shared" si="1721"/>
        <v>4330.8599999999997</v>
      </c>
      <c r="NOD56" s="115">
        <f t="shared" si="1721"/>
        <v>4330.8599999999997</v>
      </c>
      <c r="NOE56" s="115">
        <f t="shared" si="1721"/>
        <v>4330.8599999999997</v>
      </c>
      <c r="NOF56" s="115">
        <f t="shared" si="1721"/>
        <v>4330.8599999999997</v>
      </c>
      <c r="NOG56" s="115">
        <f t="shared" si="1721"/>
        <v>4330.8599999999997</v>
      </c>
      <c r="NOH56" s="115">
        <f t="shared" si="1721"/>
        <v>4330.8599999999997</v>
      </c>
      <c r="NOI56" s="115">
        <f t="shared" si="1721"/>
        <v>4330.8599999999997</v>
      </c>
      <c r="NOJ56" s="115">
        <f t="shared" si="1721"/>
        <v>4330.8599999999997</v>
      </c>
      <c r="NOK56" s="115">
        <f t="shared" si="1721"/>
        <v>4330.8599999999997</v>
      </c>
      <c r="NOL56" s="95">
        <f t="shared" si="1722"/>
        <v>51970.32</v>
      </c>
      <c r="NOM56" s="106" t="s">
        <v>845</v>
      </c>
      <c r="NON56" s="105">
        <v>51970.319999999992</v>
      </c>
      <c r="NOO56" s="90">
        <f t="shared" si="1723"/>
        <v>4330.8599999999997</v>
      </c>
      <c r="NOP56" s="115">
        <f t="shared" ref="NOP56" si="3492">NOO56</f>
        <v>4330.8599999999997</v>
      </c>
      <c r="NOQ56" s="115">
        <f t="shared" si="1724"/>
        <v>4330.8599999999997</v>
      </c>
      <c r="NOR56" s="115">
        <f t="shared" si="1724"/>
        <v>4330.8599999999997</v>
      </c>
      <c r="NOS56" s="115">
        <f t="shared" si="1724"/>
        <v>4330.8599999999997</v>
      </c>
      <c r="NOT56" s="115">
        <f t="shared" si="1724"/>
        <v>4330.8599999999997</v>
      </c>
      <c r="NOU56" s="115">
        <f t="shared" si="1724"/>
        <v>4330.8599999999997</v>
      </c>
      <c r="NOV56" s="115">
        <f t="shared" si="1724"/>
        <v>4330.8599999999997</v>
      </c>
      <c r="NOW56" s="115">
        <f t="shared" si="1724"/>
        <v>4330.8599999999997</v>
      </c>
      <c r="NOX56" s="115">
        <f t="shared" si="1724"/>
        <v>4330.8599999999997</v>
      </c>
      <c r="NOY56" s="115">
        <f t="shared" si="1724"/>
        <v>4330.8599999999997</v>
      </c>
      <c r="NOZ56" s="115">
        <f t="shared" si="1724"/>
        <v>4330.8599999999997</v>
      </c>
      <c r="NPA56" s="115">
        <f t="shared" si="1724"/>
        <v>4330.8599999999997</v>
      </c>
      <c r="NPB56" s="95">
        <f t="shared" si="1725"/>
        <v>51970.32</v>
      </c>
      <c r="NPC56" s="106" t="s">
        <v>845</v>
      </c>
      <c r="NPD56" s="105">
        <v>51970.319999999992</v>
      </c>
      <c r="NPE56" s="90">
        <f t="shared" si="1726"/>
        <v>4330.8599999999997</v>
      </c>
      <c r="NPF56" s="115">
        <f t="shared" ref="NPF56" si="3493">NPE56</f>
        <v>4330.8599999999997</v>
      </c>
      <c r="NPG56" s="115">
        <f t="shared" si="1727"/>
        <v>4330.8599999999997</v>
      </c>
      <c r="NPH56" s="115">
        <f t="shared" si="1727"/>
        <v>4330.8599999999997</v>
      </c>
      <c r="NPI56" s="115">
        <f t="shared" si="1727"/>
        <v>4330.8599999999997</v>
      </c>
      <c r="NPJ56" s="115">
        <f t="shared" si="1727"/>
        <v>4330.8599999999997</v>
      </c>
      <c r="NPK56" s="115">
        <f t="shared" si="1727"/>
        <v>4330.8599999999997</v>
      </c>
      <c r="NPL56" s="115">
        <f t="shared" si="1727"/>
        <v>4330.8599999999997</v>
      </c>
      <c r="NPM56" s="115">
        <f t="shared" si="1727"/>
        <v>4330.8599999999997</v>
      </c>
      <c r="NPN56" s="115">
        <f t="shared" si="1727"/>
        <v>4330.8599999999997</v>
      </c>
      <c r="NPO56" s="115">
        <f t="shared" si="1727"/>
        <v>4330.8599999999997</v>
      </c>
      <c r="NPP56" s="115">
        <f t="shared" si="1727"/>
        <v>4330.8599999999997</v>
      </c>
      <c r="NPQ56" s="115">
        <f t="shared" si="1727"/>
        <v>4330.8599999999997</v>
      </c>
      <c r="NPR56" s="95">
        <f t="shared" si="1728"/>
        <v>51970.32</v>
      </c>
      <c r="NPS56" s="106" t="s">
        <v>845</v>
      </c>
      <c r="NPT56" s="105">
        <v>51970.319999999992</v>
      </c>
      <c r="NPU56" s="90">
        <f t="shared" si="1729"/>
        <v>4330.8599999999997</v>
      </c>
      <c r="NPV56" s="115">
        <f t="shared" ref="NPV56" si="3494">NPU56</f>
        <v>4330.8599999999997</v>
      </c>
      <c r="NPW56" s="115">
        <f t="shared" si="1730"/>
        <v>4330.8599999999997</v>
      </c>
      <c r="NPX56" s="115">
        <f t="shared" si="1730"/>
        <v>4330.8599999999997</v>
      </c>
      <c r="NPY56" s="115">
        <f t="shared" si="1730"/>
        <v>4330.8599999999997</v>
      </c>
      <c r="NPZ56" s="115">
        <f t="shared" si="1730"/>
        <v>4330.8599999999997</v>
      </c>
      <c r="NQA56" s="115">
        <f t="shared" si="1730"/>
        <v>4330.8599999999997</v>
      </c>
      <c r="NQB56" s="115">
        <f t="shared" si="1730"/>
        <v>4330.8599999999997</v>
      </c>
      <c r="NQC56" s="115">
        <f t="shared" si="1730"/>
        <v>4330.8599999999997</v>
      </c>
      <c r="NQD56" s="115">
        <f t="shared" si="1730"/>
        <v>4330.8599999999997</v>
      </c>
      <c r="NQE56" s="115">
        <f t="shared" si="1730"/>
        <v>4330.8599999999997</v>
      </c>
      <c r="NQF56" s="115">
        <f t="shared" si="1730"/>
        <v>4330.8599999999997</v>
      </c>
      <c r="NQG56" s="115">
        <f t="shared" si="1730"/>
        <v>4330.8599999999997</v>
      </c>
      <c r="NQH56" s="95">
        <f t="shared" si="1731"/>
        <v>51970.32</v>
      </c>
      <c r="NQI56" s="106" t="s">
        <v>845</v>
      </c>
      <c r="NQJ56" s="105">
        <v>51970.319999999992</v>
      </c>
      <c r="NQK56" s="90">
        <f t="shared" si="1732"/>
        <v>4330.8599999999997</v>
      </c>
      <c r="NQL56" s="115">
        <f t="shared" ref="NQL56" si="3495">NQK56</f>
        <v>4330.8599999999997</v>
      </c>
      <c r="NQM56" s="115">
        <f t="shared" si="1733"/>
        <v>4330.8599999999997</v>
      </c>
      <c r="NQN56" s="115">
        <f t="shared" si="1733"/>
        <v>4330.8599999999997</v>
      </c>
      <c r="NQO56" s="115">
        <f t="shared" si="1733"/>
        <v>4330.8599999999997</v>
      </c>
      <c r="NQP56" s="115">
        <f t="shared" si="1733"/>
        <v>4330.8599999999997</v>
      </c>
      <c r="NQQ56" s="115">
        <f t="shared" si="1733"/>
        <v>4330.8599999999997</v>
      </c>
      <c r="NQR56" s="115">
        <f t="shared" si="1733"/>
        <v>4330.8599999999997</v>
      </c>
      <c r="NQS56" s="115">
        <f t="shared" si="1733"/>
        <v>4330.8599999999997</v>
      </c>
      <c r="NQT56" s="115">
        <f t="shared" si="1733"/>
        <v>4330.8599999999997</v>
      </c>
      <c r="NQU56" s="115">
        <f t="shared" si="1733"/>
        <v>4330.8599999999997</v>
      </c>
      <c r="NQV56" s="115">
        <f t="shared" si="1733"/>
        <v>4330.8599999999997</v>
      </c>
      <c r="NQW56" s="115">
        <f t="shared" si="1733"/>
        <v>4330.8599999999997</v>
      </c>
      <c r="NQX56" s="95">
        <f t="shared" si="1734"/>
        <v>51970.32</v>
      </c>
      <c r="NQY56" s="106" t="s">
        <v>845</v>
      </c>
      <c r="NQZ56" s="105">
        <v>51970.319999999992</v>
      </c>
      <c r="NRA56" s="90">
        <f t="shared" si="1735"/>
        <v>4330.8599999999997</v>
      </c>
      <c r="NRB56" s="115">
        <f t="shared" ref="NRB56" si="3496">NRA56</f>
        <v>4330.8599999999997</v>
      </c>
      <c r="NRC56" s="115">
        <f t="shared" si="1736"/>
        <v>4330.8599999999997</v>
      </c>
      <c r="NRD56" s="115">
        <f t="shared" si="1736"/>
        <v>4330.8599999999997</v>
      </c>
      <c r="NRE56" s="115">
        <f t="shared" si="1736"/>
        <v>4330.8599999999997</v>
      </c>
      <c r="NRF56" s="115">
        <f t="shared" si="1736"/>
        <v>4330.8599999999997</v>
      </c>
      <c r="NRG56" s="115">
        <f t="shared" si="1736"/>
        <v>4330.8599999999997</v>
      </c>
      <c r="NRH56" s="115">
        <f t="shared" si="1736"/>
        <v>4330.8599999999997</v>
      </c>
      <c r="NRI56" s="115">
        <f t="shared" si="1736"/>
        <v>4330.8599999999997</v>
      </c>
      <c r="NRJ56" s="115">
        <f t="shared" si="1736"/>
        <v>4330.8599999999997</v>
      </c>
      <c r="NRK56" s="115">
        <f t="shared" si="1736"/>
        <v>4330.8599999999997</v>
      </c>
      <c r="NRL56" s="115">
        <f t="shared" si="1736"/>
        <v>4330.8599999999997</v>
      </c>
      <c r="NRM56" s="115">
        <f t="shared" si="1736"/>
        <v>4330.8599999999997</v>
      </c>
      <c r="NRN56" s="95">
        <f t="shared" si="1737"/>
        <v>51970.32</v>
      </c>
      <c r="NRO56" s="106" t="s">
        <v>845</v>
      </c>
      <c r="NRP56" s="105">
        <v>51970.319999999992</v>
      </c>
      <c r="NRQ56" s="90">
        <f t="shared" si="1738"/>
        <v>4330.8599999999997</v>
      </c>
      <c r="NRR56" s="115">
        <f t="shared" ref="NRR56" si="3497">NRQ56</f>
        <v>4330.8599999999997</v>
      </c>
      <c r="NRS56" s="115">
        <f t="shared" si="1739"/>
        <v>4330.8599999999997</v>
      </c>
      <c r="NRT56" s="115">
        <f t="shared" si="1739"/>
        <v>4330.8599999999997</v>
      </c>
      <c r="NRU56" s="115">
        <f t="shared" si="1739"/>
        <v>4330.8599999999997</v>
      </c>
      <c r="NRV56" s="115">
        <f t="shared" si="1739"/>
        <v>4330.8599999999997</v>
      </c>
      <c r="NRW56" s="115">
        <f t="shared" si="1739"/>
        <v>4330.8599999999997</v>
      </c>
      <c r="NRX56" s="115">
        <f t="shared" si="1739"/>
        <v>4330.8599999999997</v>
      </c>
      <c r="NRY56" s="115">
        <f t="shared" si="1739"/>
        <v>4330.8599999999997</v>
      </c>
      <c r="NRZ56" s="115">
        <f t="shared" si="1739"/>
        <v>4330.8599999999997</v>
      </c>
      <c r="NSA56" s="115">
        <f t="shared" si="1739"/>
        <v>4330.8599999999997</v>
      </c>
      <c r="NSB56" s="115">
        <f t="shared" si="1739"/>
        <v>4330.8599999999997</v>
      </c>
      <c r="NSC56" s="115">
        <f t="shared" si="1739"/>
        <v>4330.8599999999997</v>
      </c>
      <c r="NSD56" s="95">
        <f t="shared" si="1740"/>
        <v>51970.32</v>
      </c>
      <c r="NSE56" s="106" t="s">
        <v>845</v>
      </c>
      <c r="NSF56" s="105">
        <v>51970.319999999992</v>
      </c>
      <c r="NSG56" s="90">
        <f t="shared" si="1741"/>
        <v>4330.8599999999997</v>
      </c>
      <c r="NSH56" s="115">
        <f t="shared" ref="NSH56" si="3498">NSG56</f>
        <v>4330.8599999999997</v>
      </c>
      <c r="NSI56" s="115">
        <f t="shared" si="1742"/>
        <v>4330.8599999999997</v>
      </c>
      <c r="NSJ56" s="115">
        <f t="shared" si="1742"/>
        <v>4330.8599999999997</v>
      </c>
      <c r="NSK56" s="115">
        <f t="shared" si="1742"/>
        <v>4330.8599999999997</v>
      </c>
      <c r="NSL56" s="115">
        <f t="shared" si="1742"/>
        <v>4330.8599999999997</v>
      </c>
      <c r="NSM56" s="115">
        <f t="shared" si="1742"/>
        <v>4330.8599999999997</v>
      </c>
      <c r="NSN56" s="115">
        <f t="shared" si="1742"/>
        <v>4330.8599999999997</v>
      </c>
      <c r="NSO56" s="115">
        <f t="shared" si="1742"/>
        <v>4330.8599999999997</v>
      </c>
      <c r="NSP56" s="115">
        <f t="shared" si="1742"/>
        <v>4330.8599999999997</v>
      </c>
      <c r="NSQ56" s="115">
        <f t="shared" si="1742"/>
        <v>4330.8599999999997</v>
      </c>
      <c r="NSR56" s="115">
        <f t="shared" si="1742"/>
        <v>4330.8599999999997</v>
      </c>
      <c r="NSS56" s="115">
        <f t="shared" si="1742"/>
        <v>4330.8599999999997</v>
      </c>
      <c r="NST56" s="95">
        <f t="shared" si="1743"/>
        <v>51970.32</v>
      </c>
      <c r="NSU56" s="106" t="s">
        <v>845</v>
      </c>
      <c r="NSV56" s="105">
        <v>51970.319999999992</v>
      </c>
      <c r="NSW56" s="90">
        <f t="shared" si="1744"/>
        <v>4330.8599999999997</v>
      </c>
      <c r="NSX56" s="115">
        <f t="shared" ref="NSX56" si="3499">NSW56</f>
        <v>4330.8599999999997</v>
      </c>
      <c r="NSY56" s="115">
        <f t="shared" si="1745"/>
        <v>4330.8599999999997</v>
      </c>
      <c r="NSZ56" s="115">
        <f t="shared" si="1745"/>
        <v>4330.8599999999997</v>
      </c>
      <c r="NTA56" s="115">
        <f t="shared" si="1745"/>
        <v>4330.8599999999997</v>
      </c>
      <c r="NTB56" s="115">
        <f t="shared" si="1745"/>
        <v>4330.8599999999997</v>
      </c>
      <c r="NTC56" s="115">
        <f t="shared" si="1745"/>
        <v>4330.8599999999997</v>
      </c>
      <c r="NTD56" s="115">
        <f t="shared" si="1745"/>
        <v>4330.8599999999997</v>
      </c>
      <c r="NTE56" s="115">
        <f t="shared" si="1745"/>
        <v>4330.8599999999997</v>
      </c>
      <c r="NTF56" s="115">
        <f t="shared" si="1745"/>
        <v>4330.8599999999997</v>
      </c>
      <c r="NTG56" s="115">
        <f t="shared" si="1745"/>
        <v>4330.8599999999997</v>
      </c>
      <c r="NTH56" s="115">
        <f t="shared" si="1745"/>
        <v>4330.8599999999997</v>
      </c>
      <c r="NTI56" s="115">
        <f t="shared" si="1745"/>
        <v>4330.8599999999997</v>
      </c>
      <c r="NTJ56" s="95">
        <f t="shared" si="1746"/>
        <v>51970.32</v>
      </c>
      <c r="NTK56" s="106" t="s">
        <v>845</v>
      </c>
      <c r="NTL56" s="105">
        <v>51970.319999999992</v>
      </c>
      <c r="NTM56" s="90">
        <f t="shared" si="1747"/>
        <v>4330.8599999999997</v>
      </c>
      <c r="NTN56" s="115">
        <f t="shared" ref="NTN56" si="3500">NTM56</f>
        <v>4330.8599999999997</v>
      </c>
      <c r="NTO56" s="115">
        <f t="shared" si="1748"/>
        <v>4330.8599999999997</v>
      </c>
      <c r="NTP56" s="115">
        <f t="shared" si="1748"/>
        <v>4330.8599999999997</v>
      </c>
      <c r="NTQ56" s="115">
        <f t="shared" si="1748"/>
        <v>4330.8599999999997</v>
      </c>
      <c r="NTR56" s="115">
        <f t="shared" si="1748"/>
        <v>4330.8599999999997</v>
      </c>
      <c r="NTS56" s="115">
        <f t="shared" si="1748"/>
        <v>4330.8599999999997</v>
      </c>
      <c r="NTT56" s="115">
        <f t="shared" si="1748"/>
        <v>4330.8599999999997</v>
      </c>
      <c r="NTU56" s="115">
        <f t="shared" si="1748"/>
        <v>4330.8599999999997</v>
      </c>
      <c r="NTV56" s="115">
        <f t="shared" si="1748"/>
        <v>4330.8599999999997</v>
      </c>
      <c r="NTW56" s="115">
        <f t="shared" si="1748"/>
        <v>4330.8599999999997</v>
      </c>
      <c r="NTX56" s="115">
        <f t="shared" si="1748"/>
        <v>4330.8599999999997</v>
      </c>
      <c r="NTY56" s="115">
        <f t="shared" si="1748"/>
        <v>4330.8599999999997</v>
      </c>
      <c r="NTZ56" s="95">
        <f t="shared" si="1749"/>
        <v>51970.32</v>
      </c>
      <c r="NUA56" s="106" t="s">
        <v>845</v>
      </c>
      <c r="NUB56" s="105">
        <v>51970.319999999992</v>
      </c>
      <c r="NUC56" s="90">
        <f t="shared" si="1750"/>
        <v>4330.8599999999997</v>
      </c>
      <c r="NUD56" s="115">
        <f t="shared" ref="NUD56" si="3501">NUC56</f>
        <v>4330.8599999999997</v>
      </c>
      <c r="NUE56" s="115">
        <f t="shared" si="1751"/>
        <v>4330.8599999999997</v>
      </c>
      <c r="NUF56" s="115">
        <f t="shared" si="1751"/>
        <v>4330.8599999999997</v>
      </c>
      <c r="NUG56" s="115">
        <f t="shared" si="1751"/>
        <v>4330.8599999999997</v>
      </c>
      <c r="NUH56" s="115">
        <f t="shared" si="1751"/>
        <v>4330.8599999999997</v>
      </c>
      <c r="NUI56" s="115">
        <f t="shared" si="1751"/>
        <v>4330.8599999999997</v>
      </c>
      <c r="NUJ56" s="115">
        <f t="shared" si="1751"/>
        <v>4330.8599999999997</v>
      </c>
      <c r="NUK56" s="115">
        <f t="shared" si="1751"/>
        <v>4330.8599999999997</v>
      </c>
      <c r="NUL56" s="115">
        <f t="shared" si="1751"/>
        <v>4330.8599999999997</v>
      </c>
      <c r="NUM56" s="115">
        <f t="shared" si="1751"/>
        <v>4330.8599999999997</v>
      </c>
      <c r="NUN56" s="115">
        <f t="shared" si="1751"/>
        <v>4330.8599999999997</v>
      </c>
      <c r="NUO56" s="115">
        <f t="shared" si="1751"/>
        <v>4330.8599999999997</v>
      </c>
      <c r="NUP56" s="95">
        <f t="shared" si="1752"/>
        <v>51970.32</v>
      </c>
      <c r="NUQ56" s="106" t="s">
        <v>845</v>
      </c>
      <c r="NUR56" s="105">
        <v>51970.319999999992</v>
      </c>
      <c r="NUS56" s="90">
        <f t="shared" si="1753"/>
        <v>4330.8599999999997</v>
      </c>
      <c r="NUT56" s="115">
        <f t="shared" ref="NUT56" si="3502">NUS56</f>
        <v>4330.8599999999997</v>
      </c>
      <c r="NUU56" s="115">
        <f t="shared" si="1754"/>
        <v>4330.8599999999997</v>
      </c>
      <c r="NUV56" s="115">
        <f t="shared" si="1754"/>
        <v>4330.8599999999997</v>
      </c>
      <c r="NUW56" s="115">
        <f t="shared" si="1754"/>
        <v>4330.8599999999997</v>
      </c>
      <c r="NUX56" s="115">
        <f t="shared" si="1754"/>
        <v>4330.8599999999997</v>
      </c>
      <c r="NUY56" s="115">
        <f t="shared" si="1754"/>
        <v>4330.8599999999997</v>
      </c>
      <c r="NUZ56" s="115">
        <f t="shared" si="1754"/>
        <v>4330.8599999999997</v>
      </c>
      <c r="NVA56" s="115">
        <f t="shared" si="1754"/>
        <v>4330.8599999999997</v>
      </c>
      <c r="NVB56" s="115">
        <f t="shared" si="1754"/>
        <v>4330.8599999999997</v>
      </c>
      <c r="NVC56" s="115">
        <f t="shared" si="1754"/>
        <v>4330.8599999999997</v>
      </c>
      <c r="NVD56" s="115">
        <f t="shared" si="1754"/>
        <v>4330.8599999999997</v>
      </c>
      <c r="NVE56" s="115">
        <f t="shared" si="1754"/>
        <v>4330.8599999999997</v>
      </c>
      <c r="NVF56" s="95">
        <f t="shared" si="1755"/>
        <v>51970.32</v>
      </c>
      <c r="NVG56" s="106" t="s">
        <v>845</v>
      </c>
      <c r="NVH56" s="105">
        <v>51970.319999999992</v>
      </c>
      <c r="NVI56" s="90">
        <f t="shared" si="1756"/>
        <v>4330.8599999999997</v>
      </c>
      <c r="NVJ56" s="115">
        <f t="shared" ref="NVJ56" si="3503">NVI56</f>
        <v>4330.8599999999997</v>
      </c>
      <c r="NVK56" s="115">
        <f t="shared" si="1757"/>
        <v>4330.8599999999997</v>
      </c>
      <c r="NVL56" s="115">
        <f t="shared" si="1757"/>
        <v>4330.8599999999997</v>
      </c>
      <c r="NVM56" s="115">
        <f t="shared" si="1757"/>
        <v>4330.8599999999997</v>
      </c>
      <c r="NVN56" s="115">
        <f t="shared" si="1757"/>
        <v>4330.8599999999997</v>
      </c>
      <c r="NVO56" s="115">
        <f t="shared" si="1757"/>
        <v>4330.8599999999997</v>
      </c>
      <c r="NVP56" s="115">
        <f t="shared" si="1757"/>
        <v>4330.8599999999997</v>
      </c>
      <c r="NVQ56" s="115">
        <f t="shared" si="1757"/>
        <v>4330.8599999999997</v>
      </c>
      <c r="NVR56" s="115">
        <f t="shared" si="1757"/>
        <v>4330.8599999999997</v>
      </c>
      <c r="NVS56" s="115">
        <f t="shared" si="1757"/>
        <v>4330.8599999999997</v>
      </c>
      <c r="NVT56" s="115">
        <f t="shared" si="1757"/>
        <v>4330.8599999999997</v>
      </c>
      <c r="NVU56" s="115">
        <f t="shared" si="1757"/>
        <v>4330.8599999999997</v>
      </c>
      <c r="NVV56" s="95">
        <f t="shared" si="1758"/>
        <v>51970.32</v>
      </c>
      <c r="NVW56" s="106" t="s">
        <v>845</v>
      </c>
      <c r="NVX56" s="105">
        <v>51970.319999999992</v>
      </c>
      <c r="NVY56" s="90">
        <f t="shared" si="1759"/>
        <v>4330.8599999999997</v>
      </c>
      <c r="NVZ56" s="115">
        <f t="shared" ref="NVZ56" si="3504">NVY56</f>
        <v>4330.8599999999997</v>
      </c>
      <c r="NWA56" s="115">
        <f t="shared" si="1760"/>
        <v>4330.8599999999997</v>
      </c>
      <c r="NWB56" s="115">
        <f t="shared" si="1760"/>
        <v>4330.8599999999997</v>
      </c>
      <c r="NWC56" s="115">
        <f t="shared" si="1760"/>
        <v>4330.8599999999997</v>
      </c>
      <c r="NWD56" s="115">
        <f t="shared" si="1760"/>
        <v>4330.8599999999997</v>
      </c>
      <c r="NWE56" s="115">
        <f t="shared" si="1760"/>
        <v>4330.8599999999997</v>
      </c>
      <c r="NWF56" s="115">
        <f t="shared" si="1760"/>
        <v>4330.8599999999997</v>
      </c>
      <c r="NWG56" s="115">
        <f t="shared" si="1760"/>
        <v>4330.8599999999997</v>
      </c>
      <c r="NWH56" s="115">
        <f t="shared" si="1760"/>
        <v>4330.8599999999997</v>
      </c>
      <c r="NWI56" s="115">
        <f t="shared" si="1760"/>
        <v>4330.8599999999997</v>
      </c>
      <c r="NWJ56" s="115">
        <f t="shared" si="1760"/>
        <v>4330.8599999999997</v>
      </c>
      <c r="NWK56" s="115">
        <f t="shared" si="1760"/>
        <v>4330.8599999999997</v>
      </c>
      <c r="NWL56" s="95">
        <f t="shared" si="1761"/>
        <v>51970.32</v>
      </c>
      <c r="NWM56" s="106" t="s">
        <v>845</v>
      </c>
      <c r="NWN56" s="105">
        <v>51970.319999999992</v>
      </c>
      <c r="NWO56" s="90">
        <f t="shared" si="1762"/>
        <v>4330.8599999999997</v>
      </c>
      <c r="NWP56" s="115">
        <f t="shared" ref="NWP56" si="3505">NWO56</f>
        <v>4330.8599999999997</v>
      </c>
      <c r="NWQ56" s="115">
        <f t="shared" si="1763"/>
        <v>4330.8599999999997</v>
      </c>
      <c r="NWR56" s="115">
        <f t="shared" si="1763"/>
        <v>4330.8599999999997</v>
      </c>
      <c r="NWS56" s="115">
        <f t="shared" si="1763"/>
        <v>4330.8599999999997</v>
      </c>
      <c r="NWT56" s="115">
        <f t="shared" si="1763"/>
        <v>4330.8599999999997</v>
      </c>
      <c r="NWU56" s="115">
        <f t="shared" si="1763"/>
        <v>4330.8599999999997</v>
      </c>
      <c r="NWV56" s="115">
        <f t="shared" si="1763"/>
        <v>4330.8599999999997</v>
      </c>
      <c r="NWW56" s="115">
        <f t="shared" si="1763"/>
        <v>4330.8599999999997</v>
      </c>
      <c r="NWX56" s="115">
        <f t="shared" si="1763"/>
        <v>4330.8599999999997</v>
      </c>
      <c r="NWY56" s="115">
        <f t="shared" si="1763"/>
        <v>4330.8599999999997</v>
      </c>
      <c r="NWZ56" s="115">
        <f t="shared" si="1763"/>
        <v>4330.8599999999997</v>
      </c>
      <c r="NXA56" s="115">
        <f t="shared" si="1763"/>
        <v>4330.8599999999997</v>
      </c>
      <c r="NXB56" s="95">
        <f t="shared" si="1764"/>
        <v>51970.32</v>
      </c>
      <c r="NXC56" s="106" t="s">
        <v>845</v>
      </c>
      <c r="NXD56" s="105">
        <v>51970.319999999992</v>
      </c>
      <c r="NXE56" s="90">
        <f t="shared" si="1765"/>
        <v>4330.8599999999997</v>
      </c>
      <c r="NXF56" s="115">
        <f t="shared" ref="NXF56" si="3506">NXE56</f>
        <v>4330.8599999999997</v>
      </c>
      <c r="NXG56" s="115">
        <f t="shared" si="1766"/>
        <v>4330.8599999999997</v>
      </c>
      <c r="NXH56" s="115">
        <f t="shared" si="1766"/>
        <v>4330.8599999999997</v>
      </c>
      <c r="NXI56" s="115">
        <f t="shared" si="1766"/>
        <v>4330.8599999999997</v>
      </c>
      <c r="NXJ56" s="115">
        <f t="shared" si="1766"/>
        <v>4330.8599999999997</v>
      </c>
      <c r="NXK56" s="115">
        <f t="shared" si="1766"/>
        <v>4330.8599999999997</v>
      </c>
      <c r="NXL56" s="115">
        <f t="shared" si="1766"/>
        <v>4330.8599999999997</v>
      </c>
      <c r="NXM56" s="115">
        <f t="shared" si="1766"/>
        <v>4330.8599999999997</v>
      </c>
      <c r="NXN56" s="115">
        <f t="shared" si="1766"/>
        <v>4330.8599999999997</v>
      </c>
      <c r="NXO56" s="115">
        <f t="shared" si="1766"/>
        <v>4330.8599999999997</v>
      </c>
      <c r="NXP56" s="115">
        <f t="shared" si="1766"/>
        <v>4330.8599999999997</v>
      </c>
      <c r="NXQ56" s="115">
        <f t="shared" si="1766"/>
        <v>4330.8599999999997</v>
      </c>
      <c r="NXR56" s="95">
        <f t="shared" si="1767"/>
        <v>51970.32</v>
      </c>
      <c r="NXS56" s="106" t="s">
        <v>845</v>
      </c>
      <c r="NXT56" s="105">
        <v>51970.319999999992</v>
      </c>
      <c r="NXU56" s="90">
        <f t="shared" si="1768"/>
        <v>4330.8599999999997</v>
      </c>
      <c r="NXV56" s="115">
        <f t="shared" ref="NXV56" si="3507">NXU56</f>
        <v>4330.8599999999997</v>
      </c>
      <c r="NXW56" s="115">
        <f t="shared" si="1769"/>
        <v>4330.8599999999997</v>
      </c>
      <c r="NXX56" s="115">
        <f t="shared" si="1769"/>
        <v>4330.8599999999997</v>
      </c>
      <c r="NXY56" s="115">
        <f t="shared" si="1769"/>
        <v>4330.8599999999997</v>
      </c>
      <c r="NXZ56" s="115">
        <f t="shared" si="1769"/>
        <v>4330.8599999999997</v>
      </c>
      <c r="NYA56" s="115">
        <f t="shared" si="1769"/>
        <v>4330.8599999999997</v>
      </c>
      <c r="NYB56" s="115">
        <f t="shared" si="1769"/>
        <v>4330.8599999999997</v>
      </c>
      <c r="NYC56" s="115">
        <f t="shared" si="1769"/>
        <v>4330.8599999999997</v>
      </c>
      <c r="NYD56" s="115">
        <f t="shared" si="1769"/>
        <v>4330.8599999999997</v>
      </c>
      <c r="NYE56" s="115">
        <f t="shared" si="1769"/>
        <v>4330.8599999999997</v>
      </c>
      <c r="NYF56" s="115">
        <f t="shared" si="1769"/>
        <v>4330.8599999999997</v>
      </c>
      <c r="NYG56" s="115">
        <f t="shared" si="1769"/>
        <v>4330.8599999999997</v>
      </c>
      <c r="NYH56" s="95">
        <f t="shared" si="1770"/>
        <v>51970.32</v>
      </c>
      <c r="NYI56" s="106" t="s">
        <v>845</v>
      </c>
      <c r="NYJ56" s="105">
        <v>51970.319999999992</v>
      </c>
      <c r="NYK56" s="90">
        <f t="shared" si="1771"/>
        <v>4330.8599999999997</v>
      </c>
      <c r="NYL56" s="115">
        <f t="shared" ref="NYL56" si="3508">NYK56</f>
        <v>4330.8599999999997</v>
      </c>
      <c r="NYM56" s="115">
        <f t="shared" si="1772"/>
        <v>4330.8599999999997</v>
      </c>
      <c r="NYN56" s="115">
        <f t="shared" si="1772"/>
        <v>4330.8599999999997</v>
      </c>
      <c r="NYO56" s="115">
        <f t="shared" si="1772"/>
        <v>4330.8599999999997</v>
      </c>
      <c r="NYP56" s="115">
        <f t="shared" si="1772"/>
        <v>4330.8599999999997</v>
      </c>
      <c r="NYQ56" s="115">
        <f t="shared" si="1772"/>
        <v>4330.8599999999997</v>
      </c>
      <c r="NYR56" s="115">
        <f t="shared" si="1772"/>
        <v>4330.8599999999997</v>
      </c>
      <c r="NYS56" s="115">
        <f t="shared" si="1772"/>
        <v>4330.8599999999997</v>
      </c>
      <c r="NYT56" s="115">
        <f t="shared" si="1772"/>
        <v>4330.8599999999997</v>
      </c>
      <c r="NYU56" s="115">
        <f t="shared" si="1772"/>
        <v>4330.8599999999997</v>
      </c>
      <c r="NYV56" s="115">
        <f t="shared" si="1772"/>
        <v>4330.8599999999997</v>
      </c>
      <c r="NYW56" s="115">
        <f t="shared" si="1772"/>
        <v>4330.8599999999997</v>
      </c>
      <c r="NYX56" s="95">
        <f t="shared" si="1773"/>
        <v>51970.32</v>
      </c>
      <c r="NYY56" s="106" t="s">
        <v>845</v>
      </c>
      <c r="NYZ56" s="105">
        <v>51970.319999999992</v>
      </c>
      <c r="NZA56" s="90">
        <f t="shared" si="1774"/>
        <v>4330.8599999999997</v>
      </c>
      <c r="NZB56" s="115">
        <f t="shared" ref="NZB56" si="3509">NZA56</f>
        <v>4330.8599999999997</v>
      </c>
      <c r="NZC56" s="115">
        <f t="shared" si="1775"/>
        <v>4330.8599999999997</v>
      </c>
      <c r="NZD56" s="115">
        <f t="shared" si="1775"/>
        <v>4330.8599999999997</v>
      </c>
      <c r="NZE56" s="115">
        <f t="shared" si="1775"/>
        <v>4330.8599999999997</v>
      </c>
      <c r="NZF56" s="115">
        <f t="shared" si="1775"/>
        <v>4330.8599999999997</v>
      </c>
      <c r="NZG56" s="115">
        <f t="shared" si="1775"/>
        <v>4330.8599999999997</v>
      </c>
      <c r="NZH56" s="115">
        <f t="shared" si="1775"/>
        <v>4330.8599999999997</v>
      </c>
      <c r="NZI56" s="115">
        <f t="shared" si="1775"/>
        <v>4330.8599999999997</v>
      </c>
      <c r="NZJ56" s="115">
        <f t="shared" si="1775"/>
        <v>4330.8599999999997</v>
      </c>
      <c r="NZK56" s="115">
        <f t="shared" si="1775"/>
        <v>4330.8599999999997</v>
      </c>
      <c r="NZL56" s="115">
        <f t="shared" si="1775"/>
        <v>4330.8599999999997</v>
      </c>
      <c r="NZM56" s="115">
        <f t="shared" si="1775"/>
        <v>4330.8599999999997</v>
      </c>
      <c r="NZN56" s="95">
        <f t="shared" si="1776"/>
        <v>51970.32</v>
      </c>
      <c r="NZO56" s="106" t="s">
        <v>845</v>
      </c>
      <c r="NZP56" s="105">
        <v>51970.319999999992</v>
      </c>
      <c r="NZQ56" s="90">
        <f t="shared" si="1777"/>
        <v>4330.8599999999997</v>
      </c>
      <c r="NZR56" s="115">
        <f t="shared" ref="NZR56" si="3510">NZQ56</f>
        <v>4330.8599999999997</v>
      </c>
      <c r="NZS56" s="115">
        <f t="shared" si="1778"/>
        <v>4330.8599999999997</v>
      </c>
      <c r="NZT56" s="115">
        <f t="shared" si="1778"/>
        <v>4330.8599999999997</v>
      </c>
      <c r="NZU56" s="115">
        <f t="shared" si="1778"/>
        <v>4330.8599999999997</v>
      </c>
      <c r="NZV56" s="115">
        <f t="shared" si="1778"/>
        <v>4330.8599999999997</v>
      </c>
      <c r="NZW56" s="115">
        <f t="shared" si="1778"/>
        <v>4330.8599999999997</v>
      </c>
      <c r="NZX56" s="115">
        <f t="shared" si="1778"/>
        <v>4330.8599999999997</v>
      </c>
      <c r="NZY56" s="115">
        <f t="shared" si="1778"/>
        <v>4330.8599999999997</v>
      </c>
      <c r="NZZ56" s="115">
        <f t="shared" si="1778"/>
        <v>4330.8599999999997</v>
      </c>
      <c r="OAA56" s="115">
        <f t="shared" si="1778"/>
        <v>4330.8599999999997</v>
      </c>
      <c r="OAB56" s="115">
        <f t="shared" si="1778"/>
        <v>4330.8599999999997</v>
      </c>
      <c r="OAC56" s="115">
        <f t="shared" si="1778"/>
        <v>4330.8599999999997</v>
      </c>
      <c r="OAD56" s="95">
        <f t="shared" si="1779"/>
        <v>51970.32</v>
      </c>
      <c r="OAE56" s="106" t="s">
        <v>845</v>
      </c>
      <c r="OAF56" s="105">
        <v>51970.319999999992</v>
      </c>
      <c r="OAG56" s="90">
        <f t="shared" si="1780"/>
        <v>4330.8599999999997</v>
      </c>
      <c r="OAH56" s="115">
        <f t="shared" ref="OAH56" si="3511">OAG56</f>
        <v>4330.8599999999997</v>
      </c>
      <c r="OAI56" s="115">
        <f t="shared" si="1781"/>
        <v>4330.8599999999997</v>
      </c>
      <c r="OAJ56" s="115">
        <f t="shared" si="1781"/>
        <v>4330.8599999999997</v>
      </c>
      <c r="OAK56" s="115">
        <f t="shared" si="1781"/>
        <v>4330.8599999999997</v>
      </c>
      <c r="OAL56" s="115">
        <f t="shared" si="1781"/>
        <v>4330.8599999999997</v>
      </c>
      <c r="OAM56" s="115">
        <f t="shared" si="1781"/>
        <v>4330.8599999999997</v>
      </c>
      <c r="OAN56" s="115">
        <f t="shared" si="1781"/>
        <v>4330.8599999999997</v>
      </c>
      <c r="OAO56" s="115">
        <f t="shared" si="1781"/>
        <v>4330.8599999999997</v>
      </c>
      <c r="OAP56" s="115">
        <f t="shared" si="1781"/>
        <v>4330.8599999999997</v>
      </c>
      <c r="OAQ56" s="115">
        <f t="shared" si="1781"/>
        <v>4330.8599999999997</v>
      </c>
      <c r="OAR56" s="115">
        <f t="shared" si="1781"/>
        <v>4330.8599999999997</v>
      </c>
      <c r="OAS56" s="115">
        <f t="shared" si="1781"/>
        <v>4330.8599999999997</v>
      </c>
      <c r="OAT56" s="95">
        <f t="shared" si="1782"/>
        <v>51970.32</v>
      </c>
      <c r="OAU56" s="106" t="s">
        <v>845</v>
      </c>
      <c r="OAV56" s="105">
        <v>51970.319999999992</v>
      </c>
      <c r="OAW56" s="90">
        <f t="shared" si="1783"/>
        <v>4330.8599999999997</v>
      </c>
      <c r="OAX56" s="115">
        <f t="shared" ref="OAX56" si="3512">OAW56</f>
        <v>4330.8599999999997</v>
      </c>
      <c r="OAY56" s="115">
        <f t="shared" si="1784"/>
        <v>4330.8599999999997</v>
      </c>
      <c r="OAZ56" s="115">
        <f t="shared" si="1784"/>
        <v>4330.8599999999997</v>
      </c>
      <c r="OBA56" s="115">
        <f t="shared" si="1784"/>
        <v>4330.8599999999997</v>
      </c>
      <c r="OBB56" s="115">
        <f t="shared" si="1784"/>
        <v>4330.8599999999997</v>
      </c>
      <c r="OBC56" s="115">
        <f t="shared" si="1784"/>
        <v>4330.8599999999997</v>
      </c>
      <c r="OBD56" s="115">
        <f t="shared" si="1784"/>
        <v>4330.8599999999997</v>
      </c>
      <c r="OBE56" s="115">
        <f t="shared" si="1784"/>
        <v>4330.8599999999997</v>
      </c>
      <c r="OBF56" s="115">
        <f t="shared" si="1784"/>
        <v>4330.8599999999997</v>
      </c>
      <c r="OBG56" s="115">
        <f t="shared" si="1784"/>
        <v>4330.8599999999997</v>
      </c>
      <c r="OBH56" s="115">
        <f t="shared" si="1784"/>
        <v>4330.8599999999997</v>
      </c>
      <c r="OBI56" s="115">
        <f t="shared" si="1784"/>
        <v>4330.8599999999997</v>
      </c>
      <c r="OBJ56" s="95">
        <f t="shared" si="1785"/>
        <v>51970.32</v>
      </c>
      <c r="OBK56" s="106" t="s">
        <v>845</v>
      </c>
      <c r="OBL56" s="105">
        <v>51970.319999999992</v>
      </c>
      <c r="OBM56" s="90">
        <f t="shared" si="1786"/>
        <v>4330.8599999999997</v>
      </c>
      <c r="OBN56" s="115">
        <f t="shared" ref="OBN56" si="3513">OBM56</f>
        <v>4330.8599999999997</v>
      </c>
      <c r="OBO56" s="115">
        <f t="shared" si="1787"/>
        <v>4330.8599999999997</v>
      </c>
      <c r="OBP56" s="115">
        <f t="shared" si="1787"/>
        <v>4330.8599999999997</v>
      </c>
      <c r="OBQ56" s="115">
        <f t="shared" si="1787"/>
        <v>4330.8599999999997</v>
      </c>
      <c r="OBR56" s="115">
        <f t="shared" si="1787"/>
        <v>4330.8599999999997</v>
      </c>
      <c r="OBS56" s="115">
        <f t="shared" si="1787"/>
        <v>4330.8599999999997</v>
      </c>
      <c r="OBT56" s="115">
        <f t="shared" si="1787"/>
        <v>4330.8599999999997</v>
      </c>
      <c r="OBU56" s="115">
        <f t="shared" si="1787"/>
        <v>4330.8599999999997</v>
      </c>
      <c r="OBV56" s="115">
        <f t="shared" si="1787"/>
        <v>4330.8599999999997</v>
      </c>
      <c r="OBW56" s="115">
        <f t="shared" si="1787"/>
        <v>4330.8599999999997</v>
      </c>
      <c r="OBX56" s="115">
        <f t="shared" si="1787"/>
        <v>4330.8599999999997</v>
      </c>
      <c r="OBY56" s="115">
        <f t="shared" si="1787"/>
        <v>4330.8599999999997</v>
      </c>
      <c r="OBZ56" s="95">
        <f t="shared" si="1788"/>
        <v>51970.32</v>
      </c>
      <c r="OCA56" s="106" t="s">
        <v>845</v>
      </c>
      <c r="OCB56" s="105">
        <v>51970.319999999992</v>
      </c>
      <c r="OCC56" s="90">
        <f t="shared" si="1789"/>
        <v>4330.8599999999997</v>
      </c>
      <c r="OCD56" s="115">
        <f t="shared" ref="OCD56" si="3514">OCC56</f>
        <v>4330.8599999999997</v>
      </c>
      <c r="OCE56" s="115">
        <f t="shared" si="1790"/>
        <v>4330.8599999999997</v>
      </c>
      <c r="OCF56" s="115">
        <f t="shared" si="1790"/>
        <v>4330.8599999999997</v>
      </c>
      <c r="OCG56" s="115">
        <f t="shared" si="1790"/>
        <v>4330.8599999999997</v>
      </c>
      <c r="OCH56" s="115">
        <f t="shared" si="1790"/>
        <v>4330.8599999999997</v>
      </c>
      <c r="OCI56" s="115">
        <f t="shared" si="1790"/>
        <v>4330.8599999999997</v>
      </c>
      <c r="OCJ56" s="115">
        <f t="shared" si="1790"/>
        <v>4330.8599999999997</v>
      </c>
      <c r="OCK56" s="115">
        <f t="shared" si="1790"/>
        <v>4330.8599999999997</v>
      </c>
      <c r="OCL56" s="115">
        <f t="shared" si="1790"/>
        <v>4330.8599999999997</v>
      </c>
      <c r="OCM56" s="115">
        <f t="shared" si="1790"/>
        <v>4330.8599999999997</v>
      </c>
      <c r="OCN56" s="115">
        <f t="shared" si="1790"/>
        <v>4330.8599999999997</v>
      </c>
      <c r="OCO56" s="115">
        <f t="shared" si="1790"/>
        <v>4330.8599999999997</v>
      </c>
      <c r="OCP56" s="95">
        <f t="shared" si="1791"/>
        <v>51970.32</v>
      </c>
      <c r="OCQ56" s="106" t="s">
        <v>845</v>
      </c>
      <c r="OCR56" s="105">
        <v>51970.319999999992</v>
      </c>
      <c r="OCS56" s="90">
        <f t="shared" si="1792"/>
        <v>4330.8599999999997</v>
      </c>
      <c r="OCT56" s="115">
        <f t="shared" ref="OCT56" si="3515">OCS56</f>
        <v>4330.8599999999997</v>
      </c>
      <c r="OCU56" s="115">
        <f t="shared" si="1793"/>
        <v>4330.8599999999997</v>
      </c>
      <c r="OCV56" s="115">
        <f t="shared" si="1793"/>
        <v>4330.8599999999997</v>
      </c>
      <c r="OCW56" s="115">
        <f t="shared" si="1793"/>
        <v>4330.8599999999997</v>
      </c>
      <c r="OCX56" s="115">
        <f t="shared" si="1793"/>
        <v>4330.8599999999997</v>
      </c>
      <c r="OCY56" s="115">
        <f t="shared" si="1793"/>
        <v>4330.8599999999997</v>
      </c>
      <c r="OCZ56" s="115">
        <f t="shared" si="1793"/>
        <v>4330.8599999999997</v>
      </c>
      <c r="ODA56" s="115">
        <f t="shared" si="1793"/>
        <v>4330.8599999999997</v>
      </c>
      <c r="ODB56" s="115">
        <f t="shared" si="1793"/>
        <v>4330.8599999999997</v>
      </c>
      <c r="ODC56" s="115">
        <f t="shared" si="1793"/>
        <v>4330.8599999999997</v>
      </c>
      <c r="ODD56" s="115">
        <f t="shared" si="1793"/>
        <v>4330.8599999999997</v>
      </c>
      <c r="ODE56" s="115">
        <f t="shared" si="1793"/>
        <v>4330.8599999999997</v>
      </c>
      <c r="ODF56" s="95">
        <f t="shared" si="1794"/>
        <v>51970.32</v>
      </c>
      <c r="ODG56" s="106" t="s">
        <v>845</v>
      </c>
      <c r="ODH56" s="105">
        <v>51970.319999999992</v>
      </c>
      <c r="ODI56" s="90">
        <f t="shared" si="1795"/>
        <v>4330.8599999999997</v>
      </c>
      <c r="ODJ56" s="115">
        <f t="shared" ref="ODJ56" si="3516">ODI56</f>
        <v>4330.8599999999997</v>
      </c>
      <c r="ODK56" s="115">
        <f t="shared" si="1796"/>
        <v>4330.8599999999997</v>
      </c>
      <c r="ODL56" s="115">
        <f t="shared" si="1796"/>
        <v>4330.8599999999997</v>
      </c>
      <c r="ODM56" s="115">
        <f t="shared" si="1796"/>
        <v>4330.8599999999997</v>
      </c>
      <c r="ODN56" s="115">
        <f t="shared" si="1796"/>
        <v>4330.8599999999997</v>
      </c>
      <c r="ODO56" s="115">
        <f t="shared" si="1796"/>
        <v>4330.8599999999997</v>
      </c>
      <c r="ODP56" s="115">
        <f t="shared" si="1796"/>
        <v>4330.8599999999997</v>
      </c>
      <c r="ODQ56" s="115">
        <f t="shared" si="1796"/>
        <v>4330.8599999999997</v>
      </c>
      <c r="ODR56" s="115">
        <f t="shared" si="1796"/>
        <v>4330.8599999999997</v>
      </c>
      <c r="ODS56" s="115">
        <f t="shared" si="1796"/>
        <v>4330.8599999999997</v>
      </c>
      <c r="ODT56" s="115">
        <f t="shared" si="1796"/>
        <v>4330.8599999999997</v>
      </c>
      <c r="ODU56" s="115">
        <f t="shared" si="1796"/>
        <v>4330.8599999999997</v>
      </c>
      <c r="ODV56" s="95">
        <f t="shared" si="1797"/>
        <v>51970.32</v>
      </c>
      <c r="ODW56" s="106" t="s">
        <v>845</v>
      </c>
      <c r="ODX56" s="105">
        <v>51970.319999999992</v>
      </c>
      <c r="ODY56" s="90">
        <f t="shared" si="1798"/>
        <v>4330.8599999999997</v>
      </c>
      <c r="ODZ56" s="115">
        <f t="shared" ref="ODZ56" si="3517">ODY56</f>
        <v>4330.8599999999997</v>
      </c>
      <c r="OEA56" s="115">
        <f t="shared" si="1799"/>
        <v>4330.8599999999997</v>
      </c>
      <c r="OEB56" s="115">
        <f t="shared" si="1799"/>
        <v>4330.8599999999997</v>
      </c>
      <c r="OEC56" s="115">
        <f t="shared" si="1799"/>
        <v>4330.8599999999997</v>
      </c>
      <c r="OED56" s="115">
        <f t="shared" si="1799"/>
        <v>4330.8599999999997</v>
      </c>
      <c r="OEE56" s="115">
        <f t="shared" si="1799"/>
        <v>4330.8599999999997</v>
      </c>
      <c r="OEF56" s="115">
        <f t="shared" si="1799"/>
        <v>4330.8599999999997</v>
      </c>
      <c r="OEG56" s="115">
        <f t="shared" si="1799"/>
        <v>4330.8599999999997</v>
      </c>
      <c r="OEH56" s="115">
        <f t="shared" si="1799"/>
        <v>4330.8599999999997</v>
      </c>
      <c r="OEI56" s="115">
        <f t="shared" si="1799"/>
        <v>4330.8599999999997</v>
      </c>
      <c r="OEJ56" s="115">
        <f t="shared" si="1799"/>
        <v>4330.8599999999997</v>
      </c>
      <c r="OEK56" s="115">
        <f t="shared" si="1799"/>
        <v>4330.8599999999997</v>
      </c>
      <c r="OEL56" s="95">
        <f t="shared" si="1800"/>
        <v>51970.32</v>
      </c>
      <c r="OEM56" s="106" t="s">
        <v>845</v>
      </c>
      <c r="OEN56" s="105">
        <v>51970.319999999992</v>
      </c>
      <c r="OEO56" s="90">
        <f t="shared" si="1801"/>
        <v>4330.8599999999997</v>
      </c>
      <c r="OEP56" s="115">
        <f t="shared" ref="OEP56" si="3518">OEO56</f>
        <v>4330.8599999999997</v>
      </c>
      <c r="OEQ56" s="115">
        <f t="shared" si="1802"/>
        <v>4330.8599999999997</v>
      </c>
      <c r="OER56" s="115">
        <f t="shared" si="1802"/>
        <v>4330.8599999999997</v>
      </c>
      <c r="OES56" s="115">
        <f t="shared" si="1802"/>
        <v>4330.8599999999997</v>
      </c>
      <c r="OET56" s="115">
        <f t="shared" si="1802"/>
        <v>4330.8599999999997</v>
      </c>
      <c r="OEU56" s="115">
        <f t="shared" si="1802"/>
        <v>4330.8599999999997</v>
      </c>
      <c r="OEV56" s="115">
        <f t="shared" si="1802"/>
        <v>4330.8599999999997</v>
      </c>
      <c r="OEW56" s="115">
        <f t="shared" si="1802"/>
        <v>4330.8599999999997</v>
      </c>
      <c r="OEX56" s="115">
        <f t="shared" si="1802"/>
        <v>4330.8599999999997</v>
      </c>
      <c r="OEY56" s="115">
        <f t="shared" si="1802"/>
        <v>4330.8599999999997</v>
      </c>
      <c r="OEZ56" s="115">
        <f t="shared" si="1802"/>
        <v>4330.8599999999997</v>
      </c>
      <c r="OFA56" s="115">
        <f t="shared" si="1802"/>
        <v>4330.8599999999997</v>
      </c>
      <c r="OFB56" s="95">
        <f t="shared" si="1803"/>
        <v>51970.32</v>
      </c>
      <c r="OFC56" s="106" t="s">
        <v>845</v>
      </c>
      <c r="OFD56" s="105">
        <v>51970.319999999992</v>
      </c>
      <c r="OFE56" s="90">
        <f t="shared" si="1804"/>
        <v>4330.8599999999997</v>
      </c>
      <c r="OFF56" s="115">
        <f t="shared" ref="OFF56" si="3519">OFE56</f>
        <v>4330.8599999999997</v>
      </c>
      <c r="OFG56" s="115">
        <f t="shared" si="1805"/>
        <v>4330.8599999999997</v>
      </c>
      <c r="OFH56" s="115">
        <f t="shared" si="1805"/>
        <v>4330.8599999999997</v>
      </c>
      <c r="OFI56" s="115">
        <f t="shared" si="1805"/>
        <v>4330.8599999999997</v>
      </c>
      <c r="OFJ56" s="115">
        <f t="shared" si="1805"/>
        <v>4330.8599999999997</v>
      </c>
      <c r="OFK56" s="115">
        <f t="shared" si="1805"/>
        <v>4330.8599999999997</v>
      </c>
      <c r="OFL56" s="115">
        <f t="shared" si="1805"/>
        <v>4330.8599999999997</v>
      </c>
      <c r="OFM56" s="115">
        <f t="shared" si="1805"/>
        <v>4330.8599999999997</v>
      </c>
      <c r="OFN56" s="115">
        <f t="shared" si="1805"/>
        <v>4330.8599999999997</v>
      </c>
      <c r="OFO56" s="115">
        <f t="shared" si="1805"/>
        <v>4330.8599999999997</v>
      </c>
      <c r="OFP56" s="115">
        <f t="shared" si="1805"/>
        <v>4330.8599999999997</v>
      </c>
      <c r="OFQ56" s="115">
        <f t="shared" si="1805"/>
        <v>4330.8599999999997</v>
      </c>
      <c r="OFR56" s="95">
        <f t="shared" si="1806"/>
        <v>51970.32</v>
      </c>
      <c r="OFS56" s="106" t="s">
        <v>845</v>
      </c>
      <c r="OFT56" s="105">
        <v>51970.319999999992</v>
      </c>
      <c r="OFU56" s="90">
        <f t="shared" si="1807"/>
        <v>4330.8599999999997</v>
      </c>
      <c r="OFV56" s="115">
        <f t="shared" ref="OFV56" si="3520">OFU56</f>
        <v>4330.8599999999997</v>
      </c>
      <c r="OFW56" s="115">
        <f t="shared" si="1808"/>
        <v>4330.8599999999997</v>
      </c>
      <c r="OFX56" s="115">
        <f t="shared" si="1808"/>
        <v>4330.8599999999997</v>
      </c>
      <c r="OFY56" s="115">
        <f t="shared" si="1808"/>
        <v>4330.8599999999997</v>
      </c>
      <c r="OFZ56" s="115">
        <f t="shared" si="1808"/>
        <v>4330.8599999999997</v>
      </c>
      <c r="OGA56" s="115">
        <f t="shared" si="1808"/>
        <v>4330.8599999999997</v>
      </c>
      <c r="OGB56" s="115">
        <f t="shared" si="1808"/>
        <v>4330.8599999999997</v>
      </c>
      <c r="OGC56" s="115">
        <f t="shared" si="1808"/>
        <v>4330.8599999999997</v>
      </c>
      <c r="OGD56" s="115">
        <f t="shared" si="1808"/>
        <v>4330.8599999999997</v>
      </c>
      <c r="OGE56" s="115">
        <f t="shared" si="1808"/>
        <v>4330.8599999999997</v>
      </c>
      <c r="OGF56" s="115">
        <f t="shared" si="1808"/>
        <v>4330.8599999999997</v>
      </c>
      <c r="OGG56" s="115">
        <f t="shared" si="1808"/>
        <v>4330.8599999999997</v>
      </c>
      <c r="OGH56" s="95">
        <f t="shared" si="1809"/>
        <v>51970.32</v>
      </c>
      <c r="OGI56" s="106" t="s">
        <v>845</v>
      </c>
      <c r="OGJ56" s="105">
        <v>51970.319999999992</v>
      </c>
      <c r="OGK56" s="90">
        <f t="shared" si="1810"/>
        <v>4330.8599999999997</v>
      </c>
      <c r="OGL56" s="115">
        <f t="shared" ref="OGL56" si="3521">OGK56</f>
        <v>4330.8599999999997</v>
      </c>
      <c r="OGM56" s="115">
        <f t="shared" si="1811"/>
        <v>4330.8599999999997</v>
      </c>
      <c r="OGN56" s="115">
        <f t="shared" si="1811"/>
        <v>4330.8599999999997</v>
      </c>
      <c r="OGO56" s="115">
        <f t="shared" si="1811"/>
        <v>4330.8599999999997</v>
      </c>
      <c r="OGP56" s="115">
        <f t="shared" si="1811"/>
        <v>4330.8599999999997</v>
      </c>
      <c r="OGQ56" s="115">
        <f t="shared" si="1811"/>
        <v>4330.8599999999997</v>
      </c>
      <c r="OGR56" s="115">
        <f t="shared" si="1811"/>
        <v>4330.8599999999997</v>
      </c>
      <c r="OGS56" s="115">
        <f t="shared" si="1811"/>
        <v>4330.8599999999997</v>
      </c>
      <c r="OGT56" s="115">
        <f t="shared" si="1811"/>
        <v>4330.8599999999997</v>
      </c>
      <c r="OGU56" s="115">
        <f t="shared" si="1811"/>
        <v>4330.8599999999997</v>
      </c>
      <c r="OGV56" s="115">
        <f t="shared" si="1811"/>
        <v>4330.8599999999997</v>
      </c>
      <c r="OGW56" s="115">
        <f t="shared" si="1811"/>
        <v>4330.8599999999997</v>
      </c>
      <c r="OGX56" s="95">
        <f t="shared" si="1812"/>
        <v>51970.32</v>
      </c>
      <c r="OGY56" s="106" t="s">
        <v>845</v>
      </c>
      <c r="OGZ56" s="105">
        <v>51970.319999999992</v>
      </c>
      <c r="OHA56" s="90">
        <f t="shared" si="1813"/>
        <v>4330.8599999999997</v>
      </c>
      <c r="OHB56" s="115">
        <f t="shared" ref="OHB56" si="3522">OHA56</f>
        <v>4330.8599999999997</v>
      </c>
      <c r="OHC56" s="115">
        <f t="shared" si="1814"/>
        <v>4330.8599999999997</v>
      </c>
      <c r="OHD56" s="115">
        <f t="shared" si="1814"/>
        <v>4330.8599999999997</v>
      </c>
      <c r="OHE56" s="115">
        <f t="shared" si="1814"/>
        <v>4330.8599999999997</v>
      </c>
      <c r="OHF56" s="115">
        <f t="shared" si="1814"/>
        <v>4330.8599999999997</v>
      </c>
      <c r="OHG56" s="115">
        <f t="shared" si="1814"/>
        <v>4330.8599999999997</v>
      </c>
      <c r="OHH56" s="115">
        <f t="shared" si="1814"/>
        <v>4330.8599999999997</v>
      </c>
      <c r="OHI56" s="115">
        <f t="shared" si="1814"/>
        <v>4330.8599999999997</v>
      </c>
      <c r="OHJ56" s="115">
        <f t="shared" si="1814"/>
        <v>4330.8599999999997</v>
      </c>
      <c r="OHK56" s="115">
        <f t="shared" si="1814"/>
        <v>4330.8599999999997</v>
      </c>
      <c r="OHL56" s="115">
        <f t="shared" si="1814"/>
        <v>4330.8599999999997</v>
      </c>
      <c r="OHM56" s="115">
        <f t="shared" si="1814"/>
        <v>4330.8599999999997</v>
      </c>
      <c r="OHN56" s="95">
        <f t="shared" si="1815"/>
        <v>51970.32</v>
      </c>
      <c r="OHO56" s="106" t="s">
        <v>845</v>
      </c>
      <c r="OHP56" s="105">
        <v>51970.319999999992</v>
      </c>
      <c r="OHQ56" s="90">
        <f t="shared" si="1816"/>
        <v>4330.8599999999997</v>
      </c>
      <c r="OHR56" s="115">
        <f t="shared" ref="OHR56" si="3523">OHQ56</f>
        <v>4330.8599999999997</v>
      </c>
      <c r="OHS56" s="115">
        <f t="shared" si="1817"/>
        <v>4330.8599999999997</v>
      </c>
      <c r="OHT56" s="115">
        <f t="shared" si="1817"/>
        <v>4330.8599999999997</v>
      </c>
      <c r="OHU56" s="115">
        <f t="shared" si="1817"/>
        <v>4330.8599999999997</v>
      </c>
      <c r="OHV56" s="115">
        <f t="shared" si="1817"/>
        <v>4330.8599999999997</v>
      </c>
      <c r="OHW56" s="115">
        <f t="shared" si="1817"/>
        <v>4330.8599999999997</v>
      </c>
      <c r="OHX56" s="115">
        <f t="shared" si="1817"/>
        <v>4330.8599999999997</v>
      </c>
      <c r="OHY56" s="115">
        <f t="shared" si="1817"/>
        <v>4330.8599999999997</v>
      </c>
      <c r="OHZ56" s="115">
        <f t="shared" si="1817"/>
        <v>4330.8599999999997</v>
      </c>
      <c r="OIA56" s="115">
        <f t="shared" si="1817"/>
        <v>4330.8599999999997</v>
      </c>
      <c r="OIB56" s="115">
        <f t="shared" si="1817"/>
        <v>4330.8599999999997</v>
      </c>
      <c r="OIC56" s="115">
        <f t="shared" si="1817"/>
        <v>4330.8599999999997</v>
      </c>
      <c r="OID56" s="95">
        <f t="shared" si="1818"/>
        <v>51970.32</v>
      </c>
      <c r="OIE56" s="106" t="s">
        <v>845</v>
      </c>
      <c r="OIF56" s="105">
        <v>51970.319999999992</v>
      </c>
      <c r="OIG56" s="90">
        <f t="shared" si="1819"/>
        <v>4330.8599999999997</v>
      </c>
      <c r="OIH56" s="115">
        <f t="shared" ref="OIH56" si="3524">OIG56</f>
        <v>4330.8599999999997</v>
      </c>
      <c r="OII56" s="115">
        <f t="shared" si="1820"/>
        <v>4330.8599999999997</v>
      </c>
      <c r="OIJ56" s="115">
        <f t="shared" si="1820"/>
        <v>4330.8599999999997</v>
      </c>
      <c r="OIK56" s="115">
        <f t="shared" si="1820"/>
        <v>4330.8599999999997</v>
      </c>
      <c r="OIL56" s="115">
        <f t="shared" si="1820"/>
        <v>4330.8599999999997</v>
      </c>
      <c r="OIM56" s="115">
        <f t="shared" si="1820"/>
        <v>4330.8599999999997</v>
      </c>
      <c r="OIN56" s="115">
        <f t="shared" si="1820"/>
        <v>4330.8599999999997</v>
      </c>
      <c r="OIO56" s="115">
        <f t="shared" si="1820"/>
        <v>4330.8599999999997</v>
      </c>
      <c r="OIP56" s="115">
        <f t="shared" si="1820"/>
        <v>4330.8599999999997</v>
      </c>
      <c r="OIQ56" s="115">
        <f t="shared" si="1820"/>
        <v>4330.8599999999997</v>
      </c>
      <c r="OIR56" s="115">
        <f t="shared" si="1820"/>
        <v>4330.8599999999997</v>
      </c>
      <c r="OIS56" s="115">
        <f t="shared" si="1820"/>
        <v>4330.8599999999997</v>
      </c>
      <c r="OIT56" s="95">
        <f t="shared" si="1821"/>
        <v>51970.32</v>
      </c>
      <c r="OIU56" s="106" t="s">
        <v>845</v>
      </c>
      <c r="OIV56" s="105">
        <v>51970.319999999992</v>
      </c>
      <c r="OIW56" s="90">
        <f t="shared" si="1822"/>
        <v>4330.8599999999997</v>
      </c>
      <c r="OIX56" s="115">
        <f t="shared" ref="OIX56" si="3525">OIW56</f>
        <v>4330.8599999999997</v>
      </c>
      <c r="OIY56" s="115">
        <f t="shared" si="1823"/>
        <v>4330.8599999999997</v>
      </c>
      <c r="OIZ56" s="115">
        <f t="shared" si="1823"/>
        <v>4330.8599999999997</v>
      </c>
      <c r="OJA56" s="115">
        <f t="shared" si="1823"/>
        <v>4330.8599999999997</v>
      </c>
      <c r="OJB56" s="115">
        <f t="shared" si="1823"/>
        <v>4330.8599999999997</v>
      </c>
      <c r="OJC56" s="115">
        <f t="shared" si="1823"/>
        <v>4330.8599999999997</v>
      </c>
      <c r="OJD56" s="115">
        <f t="shared" si="1823"/>
        <v>4330.8599999999997</v>
      </c>
      <c r="OJE56" s="115">
        <f t="shared" si="1823"/>
        <v>4330.8599999999997</v>
      </c>
      <c r="OJF56" s="115">
        <f t="shared" si="1823"/>
        <v>4330.8599999999997</v>
      </c>
      <c r="OJG56" s="115">
        <f t="shared" si="1823"/>
        <v>4330.8599999999997</v>
      </c>
      <c r="OJH56" s="115">
        <f t="shared" si="1823"/>
        <v>4330.8599999999997</v>
      </c>
      <c r="OJI56" s="115">
        <f t="shared" si="1823"/>
        <v>4330.8599999999997</v>
      </c>
      <c r="OJJ56" s="95">
        <f t="shared" si="1824"/>
        <v>51970.32</v>
      </c>
      <c r="OJK56" s="106" t="s">
        <v>845</v>
      </c>
      <c r="OJL56" s="105">
        <v>51970.319999999992</v>
      </c>
      <c r="OJM56" s="90">
        <f t="shared" si="1825"/>
        <v>4330.8599999999997</v>
      </c>
      <c r="OJN56" s="115">
        <f t="shared" ref="OJN56" si="3526">OJM56</f>
        <v>4330.8599999999997</v>
      </c>
      <c r="OJO56" s="115">
        <f t="shared" si="1826"/>
        <v>4330.8599999999997</v>
      </c>
      <c r="OJP56" s="115">
        <f t="shared" si="1826"/>
        <v>4330.8599999999997</v>
      </c>
      <c r="OJQ56" s="115">
        <f t="shared" si="1826"/>
        <v>4330.8599999999997</v>
      </c>
      <c r="OJR56" s="115">
        <f t="shared" si="1826"/>
        <v>4330.8599999999997</v>
      </c>
      <c r="OJS56" s="115">
        <f t="shared" si="1826"/>
        <v>4330.8599999999997</v>
      </c>
      <c r="OJT56" s="115">
        <f t="shared" si="1826"/>
        <v>4330.8599999999997</v>
      </c>
      <c r="OJU56" s="115">
        <f t="shared" si="1826"/>
        <v>4330.8599999999997</v>
      </c>
      <c r="OJV56" s="115">
        <f t="shared" si="1826"/>
        <v>4330.8599999999997</v>
      </c>
      <c r="OJW56" s="115">
        <f t="shared" si="1826"/>
        <v>4330.8599999999997</v>
      </c>
      <c r="OJX56" s="115">
        <f t="shared" si="1826"/>
        <v>4330.8599999999997</v>
      </c>
      <c r="OJY56" s="115">
        <f t="shared" si="1826"/>
        <v>4330.8599999999997</v>
      </c>
      <c r="OJZ56" s="95">
        <f t="shared" si="1827"/>
        <v>51970.32</v>
      </c>
      <c r="OKA56" s="106" t="s">
        <v>845</v>
      </c>
      <c r="OKB56" s="105">
        <v>51970.319999999992</v>
      </c>
      <c r="OKC56" s="90">
        <f t="shared" si="1828"/>
        <v>4330.8599999999997</v>
      </c>
      <c r="OKD56" s="115">
        <f t="shared" ref="OKD56" si="3527">OKC56</f>
        <v>4330.8599999999997</v>
      </c>
      <c r="OKE56" s="115">
        <f t="shared" si="1829"/>
        <v>4330.8599999999997</v>
      </c>
      <c r="OKF56" s="115">
        <f t="shared" si="1829"/>
        <v>4330.8599999999997</v>
      </c>
      <c r="OKG56" s="115">
        <f t="shared" si="1829"/>
        <v>4330.8599999999997</v>
      </c>
      <c r="OKH56" s="115">
        <f t="shared" si="1829"/>
        <v>4330.8599999999997</v>
      </c>
      <c r="OKI56" s="115">
        <f t="shared" si="1829"/>
        <v>4330.8599999999997</v>
      </c>
      <c r="OKJ56" s="115">
        <f t="shared" si="1829"/>
        <v>4330.8599999999997</v>
      </c>
      <c r="OKK56" s="115">
        <f t="shared" si="1829"/>
        <v>4330.8599999999997</v>
      </c>
      <c r="OKL56" s="115">
        <f t="shared" si="1829"/>
        <v>4330.8599999999997</v>
      </c>
      <c r="OKM56" s="115">
        <f t="shared" si="1829"/>
        <v>4330.8599999999997</v>
      </c>
      <c r="OKN56" s="115">
        <f t="shared" si="1829"/>
        <v>4330.8599999999997</v>
      </c>
      <c r="OKO56" s="115">
        <f t="shared" si="1829"/>
        <v>4330.8599999999997</v>
      </c>
      <c r="OKP56" s="95">
        <f t="shared" si="1830"/>
        <v>51970.32</v>
      </c>
      <c r="OKQ56" s="106" t="s">
        <v>845</v>
      </c>
      <c r="OKR56" s="105">
        <v>51970.319999999992</v>
      </c>
      <c r="OKS56" s="90">
        <f t="shared" si="1831"/>
        <v>4330.8599999999997</v>
      </c>
      <c r="OKT56" s="115">
        <f t="shared" ref="OKT56" si="3528">OKS56</f>
        <v>4330.8599999999997</v>
      </c>
      <c r="OKU56" s="115">
        <f t="shared" si="1832"/>
        <v>4330.8599999999997</v>
      </c>
      <c r="OKV56" s="115">
        <f t="shared" si="1832"/>
        <v>4330.8599999999997</v>
      </c>
      <c r="OKW56" s="115">
        <f t="shared" si="1832"/>
        <v>4330.8599999999997</v>
      </c>
      <c r="OKX56" s="115">
        <f t="shared" si="1832"/>
        <v>4330.8599999999997</v>
      </c>
      <c r="OKY56" s="115">
        <f t="shared" si="1832"/>
        <v>4330.8599999999997</v>
      </c>
      <c r="OKZ56" s="115">
        <f t="shared" si="1832"/>
        <v>4330.8599999999997</v>
      </c>
      <c r="OLA56" s="115">
        <f t="shared" si="1832"/>
        <v>4330.8599999999997</v>
      </c>
      <c r="OLB56" s="115">
        <f t="shared" si="1832"/>
        <v>4330.8599999999997</v>
      </c>
      <c r="OLC56" s="115">
        <f t="shared" si="1832"/>
        <v>4330.8599999999997</v>
      </c>
      <c r="OLD56" s="115">
        <f t="shared" si="1832"/>
        <v>4330.8599999999997</v>
      </c>
      <c r="OLE56" s="115">
        <f t="shared" si="1832"/>
        <v>4330.8599999999997</v>
      </c>
      <c r="OLF56" s="95">
        <f t="shared" si="1833"/>
        <v>51970.32</v>
      </c>
      <c r="OLG56" s="106" t="s">
        <v>845</v>
      </c>
      <c r="OLH56" s="105">
        <v>51970.319999999992</v>
      </c>
      <c r="OLI56" s="90">
        <f t="shared" si="1834"/>
        <v>4330.8599999999997</v>
      </c>
      <c r="OLJ56" s="115">
        <f t="shared" ref="OLJ56" si="3529">OLI56</f>
        <v>4330.8599999999997</v>
      </c>
      <c r="OLK56" s="115">
        <f t="shared" si="1835"/>
        <v>4330.8599999999997</v>
      </c>
      <c r="OLL56" s="115">
        <f t="shared" si="1835"/>
        <v>4330.8599999999997</v>
      </c>
      <c r="OLM56" s="115">
        <f t="shared" si="1835"/>
        <v>4330.8599999999997</v>
      </c>
      <c r="OLN56" s="115">
        <f t="shared" si="1835"/>
        <v>4330.8599999999997</v>
      </c>
      <c r="OLO56" s="115">
        <f t="shared" si="1835"/>
        <v>4330.8599999999997</v>
      </c>
      <c r="OLP56" s="115">
        <f t="shared" si="1835"/>
        <v>4330.8599999999997</v>
      </c>
      <c r="OLQ56" s="115">
        <f t="shared" si="1835"/>
        <v>4330.8599999999997</v>
      </c>
      <c r="OLR56" s="115">
        <f t="shared" si="1835"/>
        <v>4330.8599999999997</v>
      </c>
      <c r="OLS56" s="115">
        <f t="shared" si="1835"/>
        <v>4330.8599999999997</v>
      </c>
      <c r="OLT56" s="115">
        <f t="shared" si="1835"/>
        <v>4330.8599999999997</v>
      </c>
      <c r="OLU56" s="115">
        <f t="shared" si="1835"/>
        <v>4330.8599999999997</v>
      </c>
      <c r="OLV56" s="95">
        <f t="shared" si="1836"/>
        <v>51970.32</v>
      </c>
      <c r="OLW56" s="106" t="s">
        <v>845</v>
      </c>
      <c r="OLX56" s="105">
        <v>51970.319999999992</v>
      </c>
      <c r="OLY56" s="90">
        <f t="shared" si="1837"/>
        <v>4330.8599999999997</v>
      </c>
      <c r="OLZ56" s="115">
        <f t="shared" ref="OLZ56" si="3530">OLY56</f>
        <v>4330.8599999999997</v>
      </c>
      <c r="OMA56" s="115">
        <f t="shared" si="1838"/>
        <v>4330.8599999999997</v>
      </c>
      <c r="OMB56" s="115">
        <f t="shared" si="1838"/>
        <v>4330.8599999999997</v>
      </c>
      <c r="OMC56" s="115">
        <f t="shared" si="1838"/>
        <v>4330.8599999999997</v>
      </c>
      <c r="OMD56" s="115">
        <f t="shared" si="1838"/>
        <v>4330.8599999999997</v>
      </c>
      <c r="OME56" s="115">
        <f t="shared" si="1838"/>
        <v>4330.8599999999997</v>
      </c>
      <c r="OMF56" s="115">
        <f t="shared" si="1838"/>
        <v>4330.8599999999997</v>
      </c>
      <c r="OMG56" s="115">
        <f t="shared" si="1838"/>
        <v>4330.8599999999997</v>
      </c>
      <c r="OMH56" s="115">
        <f t="shared" si="1838"/>
        <v>4330.8599999999997</v>
      </c>
      <c r="OMI56" s="115">
        <f t="shared" si="1838"/>
        <v>4330.8599999999997</v>
      </c>
      <c r="OMJ56" s="115">
        <f t="shared" si="1838"/>
        <v>4330.8599999999997</v>
      </c>
      <c r="OMK56" s="115">
        <f t="shared" si="1838"/>
        <v>4330.8599999999997</v>
      </c>
      <c r="OML56" s="95">
        <f t="shared" si="1839"/>
        <v>51970.32</v>
      </c>
      <c r="OMM56" s="106" t="s">
        <v>845</v>
      </c>
      <c r="OMN56" s="105">
        <v>51970.319999999992</v>
      </c>
      <c r="OMO56" s="90">
        <f t="shared" si="1840"/>
        <v>4330.8599999999997</v>
      </c>
      <c r="OMP56" s="115">
        <f t="shared" ref="OMP56" si="3531">OMO56</f>
        <v>4330.8599999999997</v>
      </c>
      <c r="OMQ56" s="115">
        <f t="shared" si="1841"/>
        <v>4330.8599999999997</v>
      </c>
      <c r="OMR56" s="115">
        <f t="shared" si="1841"/>
        <v>4330.8599999999997</v>
      </c>
      <c r="OMS56" s="115">
        <f t="shared" si="1841"/>
        <v>4330.8599999999997</v>
      </c>
      <c r="OMT56" s="115">
        <f t="shared" si="1841"/>
        <v>4330.8599999999997</v>
      </c>
      <c r="OMU56" s="115">
        <f t="shared" si="1841"/>
        <v>4330.8599999999997</v>
      </c>
      <c r="OMV56" s="115">
        <f t="shared" si="1841"/>
        <v>4330.8599999999997</v>
      </c>
      <c r="OMW56" s="115">
        <f t="shared" si="1841"/>
        <v>4330.8599999999997</v>
      </c>
      <c r="OMX56" s="115">
        <f t="shared" si="1841"/>
        <v>4330.8599999999997</v>
      </c>
      <c r="OMY56" s="115">
        <f t="shared" si="1841"/>
        <v>4330.8599999999997</v>
      </c>
      <c r="OMZ56" s="115">
        <f t="shared" si="1841"/>
        <v>4330.8599999999997</v>
      </c>
      <c r="ONA56" s="115">
        <f t="shared" si="1841"/>
        <v>4330.8599999999997</v>
      </c>
      <c r="ONB56" s="95">
        <f t="shared" si="1842"/>
        <v>51970.32</v>
      </c>
      <c r="ONC56" s="106" t="s">
        <v>845</v>
      </c>
      <c r="OND56" s="105">
        <v>51970.319999999992</v>
      </c>
      <c r="ONE56" s="90">
        <f t="shared" si="1843"/>
        <v>4330.8599999999997</v>
      </c>
      <c r="ONF56" s="115">
        <f t="shared" ref="ONF56" si="3532">ONE56</f>
        <v>4330.8599999999997</v>
      </c>
      <c r="ONG56" s="115">
        <f t="shared" si="1844"/>
        <v>4330.8599999999997</v>
      </c>
      <c r="ONH56" s="115">
        <f t="shared" si="1844"/>
        <v>4330.8599999999997</v>
      </c>
      <c r="ONI56" s="115">
        <f t="shared" si="1844"/>
        <v>4330.8599999999997</v>
      </c>
      <c r="ONJ56" s="115">
        <f t="shared" si="1844"/>
        <v>4330.8599999999997</v>
      </c>
      <c r="ONK56" s="115">
        <f t="shared" si="1844"/>
        <v>4330.8599999999997</v>
      </c>
      <c r="ONL56" s="115">
        <f t="shared" si="1844"/>
        <v>4330.8599999999997</v>
      </c>
      <c r="ONM56" s="115">
        <f t="shared" si="1844"/>
        <v>4330.8599999999997</v>
      </c>
      <c r="ONN56" s="115">
        <f t="shared" si="1844"/>
        <v>4330.8599999999997</v>
      </c>
      <c r="ONO56" s="115">
        <f t="shared" si="1844"/>
        <v>4330.8599999999997</v>
      </c>
      <c r="ONP56" s="115">
        <f t="shared" si="1844"/>
        <v>4330.8599999999997</v>
      </c>
      <c r="ONQ56" s="115">
        <f t="shared" si="1844"/>
        <v>4330.8599999999997</v>
      </c>
      <c r="ONR56" s="95">
        <f t="shared" si="1845"/>
        <v>51970.32</v>
      </c>
      <c r="ONS56" s="106" t="s">
        <v>845</v>
      </c>
      <c r="ONT56" s="105">
        <v>51970.319999999992</v>
      </c>
      <c r="ONU56" s="90">
        <f t="shared" si="1846"/>
        <v>4330.8599999999997</v>
      </c>
      <c r="ONV56" s="115">
        <f t="shared" ref="ONV56" si="3533">ONU56</f>
        <v>4330.8599999999997</v>
      </c>
      <c r="ONW56" s="115">
        <f t="shared" si="1847"/>
        <v>4330.8599999999997</v>
      </c>
      <c r="ONX56" s="115">
        <f t="shared" si="1847"/>
        <v>4330.8599999999997</v>
      </c>
      <c r="ONY56" s="115">
        <f t="shared" si="1847"/>
        <v>4330.8599999999997</v>
      </c>
      <c r="ONZ56" s="115">
        <f t="shared" si="1847"/>
        <v>4330.8599999999997</v>
      </c>
      <c r="OOA56" s="115">
        <f t="shared" si="1847"/>
        <v>4330.8599999999997</v>
      </c>
      <c r="OOB56" s="115">
        <f t="shared" si="1847"/>
        <v>4330.8599999999997</v>
      </c>
      <c r="OOC56" s="115">
        <f t="shared" si="1847"/>
        <v>4330.8599999999997</v>
      </c>
      <c r="OOD56" s="115">
        <f t="shared" si="1847"/>
        <v>4330.8599999999997</v>
      </c>
      <c r="OOE56" s="115">
        <f t="shared" si="1847"/>
        <v>4330.8599999999997</v>
      </c>
      <c r="OOF56" s="115">
        <f t="shared" si="1847"/>
        <v>4330.8599999999997</v>
      </c>
      <c r="OOG56" s="115">
        <f t="shared" si="1847"/>
        <v>4330.8599999999997</v>
      </c>
      <c r="OOH56" s="95">
        <f t="shared" si="1848"/>
        <v>51970.32</v>
      </c>
      <c r="OOI56" s="106" t="s">
        <v>845</v>
      </c>
      <c r="OOJ56" s="105">
        <v>51970.319999999992</v>
      </c>
      <c r="OOK56" s="90">
        <f t="shared" si="1849"/>
        <v>4330.8599999999997</v>
      </c>
      <c r="OOL56" s="115">
        <f t="shared" ref="OOL56" si="3534">OOK56</f>
        <v>4330.8599999999997</v>
      </c>
      <c r="OOM56" s="115">
        <f t="shared" si="1850"/>
        <v>4330.8599999999997</v>
      </c>
      <c r="OON56" s="115">
        <f t="shared" si="1850"/>
        <v>4330.8599999999997</v>
      </c>
      <c r="OOO56" s="115">
        <f t="shared" si="1850"/>
        <v>4330.8599999999997</v>
      </c>
      <c r="OOP56" s="115">
        <f t="shared" si="1850"/>
        <v>4330.8599999999997</v>
      </c>
      <c r="OOQ56" s="115">
        <f t="shared" si="1850"/>
        <v>4330.8599999999997</v>
      </c>
      <c r="OOR56" s="115">
        <f t="shared" si="1850"/>
        <v>4330.8599999999997</v>
      </c>
      <c r="OOS56" s="115">
        <f t="shared" si="1850"/>
        <v>4330.8599999999997</v>
      </c>
      <c r="OOT56" s="115">
        <f t="shared" si="1850"/>
        <v>4330.8599999999997</v>
      </c>
      <c r="OOU56" s="115">
        <f t="shared" si="1850"/>
        <v>4330.8599999999997</v>
      </c>
      <c r="OOV56" s="115">
        <f t="shared" si="1850"/>
        <v>4330.8599999999997</v>
      </c>
      <c r="OOW56" s="115">
        <f t="shared" si="1850"/>
        <v>4330.8599999999997</v>
      </c>
      <c r="OOX56" s="95">
        <f t="shared" si="1851"/>
        <v>51970.32</v>
      </c>
      <c r="OOY56" s="106" t="s">
        <v>845</v>
      </c>
      <c r="OOZ56" s="105">
        <v>51970.319999999992</v>
      </c>
      <c r="OPA56" s="90">
        <f t="shared" si="1852"/>
        <v>4330.8599999999997</v>
      </c>
      <c r="OPB56" s="115">
        <f t="shared" ref="OPB56" si="3535">OPA56</f>
        <v>4330.8599999999997</v>
      </c>
      <c r="OPC56" s="115">
        <f t="shared" si="1853"/>
        <v>4330.8599999999997</v>
      </c>
      <c r="OPD56" s="115">
        <f t="shared" si="1853"/>
        <v>4330.8599999999997</v>
      </c>
      <c r="OPE56" s="115">
        <f t="shared" si="1853"/>
        <v>4330.8599999999997</v>
      </c>
      <c r="OPF56" s="115">
        <f t="shared" si="1853"/>
        <v>4330.8599999999997</v>
      </c>
      <c r="OPG56" s="115">
        <f t="shared" si="1853"/>
        <v>4330.8599999999997</v>
      </c>
      <c r="OPH56" s="115">
        <f t="shared" si="1853"/>
        <v>4330.8599999999997</v>
      </c>
      <c r="OPI56" s="115">
        <f t="shared" si="1853"/>
        <v>4330.8599999999997</v>
      </c>
      <c r="OPJ56" s="115">
        <f t="shared" si="1853"/>
        <v>4330.8599999999997</v>
      </c>
      <c r="OPK56" s="115">
        <f t="shared" si="1853"/>
        <v>4330.8599999999997</v>
      </c>
      <c r="OPL56" s="115">
        <f t="shared" si="1853"/>
        <v>4330.8599999999997</v>
      </c>
      <c r="OPM56" s="115">
        <f t="shared" si="1853"/>
        <v>4330.8599999999997</v>
      </c>
      <c r="OPN56" s="95">
        <f t="shared" si="1854"/>
        <v>51970.32</v>
      </c>
      <c r="OPO56" s="106" t="s">
        <v>845</v>
      </c>
      <c r="OPP56" s="105">
        <v>51970.319999999992</v>
      </c>
      <c r="OPQ56" s="90">
        <f t="shared" si="1855"/>
        <v>4330.8599999999997</v>
      </c>
      <c r="OPR56" s="115">
        <f t="shared" ref="OPR56" si="3536">OPQ56</f>
        <v>4330.8599999999997</v>
      </c>
      <c r="OPS56" s="115">
        <f t="shared" si="1856"/>
        <v>4330.8599999999997</v>
      </c>
      <c r="OPT56" s="115">
        <f t="shared" si="1856"/>
        <v>4330.8599999999997</v>
      </c>
      <c r="OPU56" s="115">
        <f t="shared" si="1856"/>
        <v>4330.8599999999997</v>
      </c>
      <c r="OPV56" s="115">
        <f t="shared" si="1856"/>
        <v>4330.8599999999997</v>
      </c>
      <c r="OPW56" s="115">
        <f t="shared" si="1856"/>
        <v>4330.8599999999997</v>
      </c>
      <c r="OPX56" s="115">
        <f t="shared" si="1856"/>
        <v>4330.8599999999997</v>
      </c>
      <c r="OPY56" s="115">
        <f t="shared" si="1856"/>
        <v>4330.8599999999997</v>
      </c>
      <c r="OPZ56" s="115">
        <f t="shared" si="1856"/>
        <v>4330.8599999999997</v>
      </c>
      <c r="OQA56" s="115">
        <f t="shared" si="1856"/>
        <v>4330.8599999999997</v>
      </c>
      <c r="OQB56" s="115">
        <f t="shared" si="1856"/>
        <v>4330.8599999999997</v>
      </c>
      <c r="OQC56" s="115">
        <f t="shared" si="1856"/>
        <v>4330.8599999999997</v>
      </c>
      <c r="OQD56" s="95">
        <f t="shared" si="1857"/>
        <v>51970.32</v>
      </c>
      <c r="OQE56" s="106" t="s">
        <v>845</v>
      </c>
      <c r="OQF56" s="105">
        <v>51970.319999999992</v>
      </c>
      <c r="OQG56" s="90">
        <f t="shared" si="1858"/>
        <v>4330.8599999999997</v>
      </c>
      <c r="OQH56" s="115">
        <f t="shared" ref="OQH56" si="3537">OQG56</f>
        <v>4330.8599999999997</v>
      </c>
      <c r="OQI56" s="115">
        <f t="shared" si="1859"/>
        <v>4330.8599999999997</v>
      </c>
      <c r="OQJ56" s="115">
        <f t="shared" si="1859"/>
        <v>4330.8599999999997</v>
      </c>
      <c r="OQK56" s="115">
        <f t="shared" si="1859"/>
        <v>4330.8599999999997</v>
      </c>
      <c r="OQL56" s="115">
        <f t="shared" si="1859"/>
        <v>4330.8599999999997</v>
      </c>
      <c r="OQM56" s="115">
        <f t="shared" si="1859"/>
        <v>4330.8599999999997</v>
      </c>
      <c r="OQN56" s="115">
        <f t="shared" si="1859"/>
        <v>4330.8599999999997</v>
      </c>
      <c r="OQO56" s="115">
        <f t="shared" si="1859"/>
        <v>4330.8599999999997</v>
      </c>
      <c r="OQP56" s="115">
        <f t="shared" si="1859"/>
        <v>4330.8599999999997</v>
      </c>
      <c r="OQQ56" s="115">
        <f t="shared" si="1859"/>
        <v>4330.8599999999997</v>
      </c>
      <c r="OQR56" s="115">
        <f t="shared" si="1859"/>
        <v>4330.8599999999997</v>
      </c>
      <c r="OQS56" s="115">
        <f t="shared" si="1859"/>
        <v>4330.8599999999997</v>
      </c>
      <c r="OQT56" s="95">
        <f t="shared" si="1860"/>
        <v>51970.32</v>
      </c>
      <c r="OQU56" s="106" t="s">
        <v>845</v>
      </c>
      <c r="OQV56" s="105">
        <v>51970.319999999992</v>
      </c>
      <c r="OQW56" s="90">
        <f t="shared" si="1861"/>
        <v>4330.8599999999997</v>
      </c>
      <c r="OQX56" s="115">
        <f t="shared" ref="OQX56" si="3538">OQW56</f>
        <v>4330.8599999999997</v>
      </c>
      <c r="OQY56" s="115">
        <f t="shared" si="1862"/>
        <v>4330.8599999999997</v>
      </c>
      <c r="OQZ56" s="115">
        <f t="shared" si="1862"/>
        <v>4330.8599999999997</v>
      </c>
      <c r="ORA56" s="115">
        <f t="shared" si="1862"/>
        <v>4330.8599999999997</v>
      </c>
      <c r="ORB56" s="115">
        <f t="shared" si="1862"/>
        <v>4330.8599999999997</v>
      </c>
      <c r="ORC56" s="115">
        <f t="shared" si="1862"/>
        <v>4330.8599999999997</v>
      </c>
      <c r="ORD56" s="115">
        <f t="shared" si="1862"/>
        <v>4330.8599999999997</v>
      </c>
      <c r="ORE56" s="115">
        <f t="shared" si="1862"/>
        <v>4330.8599999999997</v>
      </c>
      <c r="ORF56" s="115">
        <f t="shared" si="1862"/>
        <v>4330.8599999999997</v>
      </c>
      <c r="ORG56" s="115">
        <f t="shared" si="1862"/>
        <v>4330.8599999999997</v>
      </c>
      <c r="ORH56" s="115">
        <f t="shared" si="1862"/>
        <v>4330.8599999999997</v>
      </c>
      <c r="ORI56" s="115">
        <f t="shared" si="1862"/>
        <v>4330.8599999999997</v>
      </c>
      <c r="ORJ56" s="95">
        <f t="shared" si="1863"/>
        <v>51970.32</v>
      </c>
      <c r="ORK56" s="106" t="s">
        <v>845</v>
      </c>
      <c r="ORL56" s="105">
        <v>51970.319999999992</v>
      </c>
      <c r="ORM56" s="90">
        <f t="shared" si="1864"/>
        <v>4330.8599999999997</v>
      </c>
      <c r="ORN56" s="115">
        <f t="shared" ref="ORN56" si="3539">ORM56</f>
        <v>4330.8599999999997</v>
      </c>
      <c r="ORO56" s="115">
        <f t="shared" si="1865"/>
        <v>4330.8599999999997</v>
      </c>
      <c r="ORP56" s="115">
        <f t="shared" si="1865"/>
        <v>4330.8599999999997</v>
      </c>
      <c r="ORQ56" s="115">
        <f t="shared" si="1865"/>
        <v>4330.8599999999997</v>
      </c>
      <c r="ORR56" s="115">
        <f t="shared" si="1865"/>
        <v>4330.8599999999997</v>
      </c>
      <c r="ORS56" s="115">
        <f t="shared" si="1865"/>
        <v>4330.8599999999997</v>
      </c>
      <c r="ORT56" s="115">
        <f t="shared" si="1865"/>
        <v>4330.8599999999997</v>
      </c>
      <c r="ORU56" s="115">
        <f t="shared" si="1865"/>
        <v>4330.8599999999997</v>
      </c>
      <c r="ORV56" s="115">
        <f t="shared" si="1865"/>
        <v>4330.8599999999997</v>
      </c>
      <c r="ORW56" s="115">
        <f t="shared" si="1865"/>
        <v>4330.8599999999997</v>
      </c>
      <c r="ORX56" s="115">
        <f t="shared" si="1865"/>
        <v>4330.8599999999997</v>
      </c>
      <c r="ORY56" s="115">
        <f t="shared" si="1865"/>
        <v>4330.8599999999997</v>
      </c>
      <c r="ORZ56" s="95">
        <f t="shared" si="1866"/>
        <v>51970.32</v>
      </c>
      <c r="OSA56" s="106" t="s">
        <v>845</v>
      </c>
      <c r="OSB56" s="105">
        <v>51970.319999999992</v>
      </c>
      <c r="OSC56" s="90">
        <f t="shared" si="1867"/>
        <v>4330.8599999999997</v>
      </c>
      <c r="OSD56" s="115">
        <f t="shared" ref="OSD56" si="3540">OSC56</f>
        <v>4330.8599999999997</v>
      </c>
      <c r="OSE56" s="115">
        <f t="shared" si="1868"/>
        <v>4330.8599999999997</v>
      </c>
      <c r="OSF56" s="115">
        <f t="shared" si="1868"/>
        <v>4330.8599999999997</v>
      </c>
      <c r="OSG56" s="115">
        <f t="shared" si="1868"/>
        <v>4330.8599999999997</v>
      </c>
      <c r="OSH56" s="115">
        <f t="shared" si="1868"/>
        <v>4330.8599999999997</v>
      </c>
      <c r="OSI56" s="115">
        <f t="shared" si="1868"/>
        <v>4330.8599999999997</v>
      </c>
      <c r="OSJ56" s="115">
        <f t="shared" si="1868"/>
        <v>4330.8599999999997</v>
      </c>
      <c r="OSK56" s="115">
        <f t="shared" si="1868"/>
        <v>4330.8599999999997</v>
      </c>
      <c r="OSL56" s="115">
        <f t="shared" si="1868"/>
        <v>4330.8599999999997</v>
      </c>
      <c r="OSM56" s="115">
        <f t="shared" si="1868"/>
        <v>4330.8599999999997</v>
      </c>
      <c r="OSN56" s="115">
        <f t="shared" si="1868"/>
        <v>4330.8599999999997</v>
      </c>
      <c r="OSO56" s="115">
        <f t="shared" si="1868"/>
        <v>4330.8599999999997</v>
      </c>
      <c r="OSP56" s="95">
        <f t="shared" si="1869"/>
        <v>51970.32</v>
      </c>
      <c r="OSQ56" s="106" t="s">
        <v>845</v>
      </c>
      <c r="OSR56" s="105">
        <v>51970.319999999992</v>
      </c>
      <c r="OSS56" s="90">
        <f t="shared" si="1870"/>
        <v>4330.8599999999997</v>
      </c>
      <c r="OST56" s="115">
        <f t="shared" ref="OST56" si="3541">OSS56</f>
        <v>4330.8599999999997</v>
      </c>
      <c r="OSU56" s="115">
        <f t="shared" si="1871"/>
        <v>4330.8599999999997</v>
      </c>
      <c r="OSV56" s="115">
        <f t="shared" si="1871"/>
        <v>4330.8599999999997</v>
      </c>
      <c r="OSW56" s="115">
        <f t="shared" si="1871"/>
        <v>4330.8599999999997</v>
      </c>
      <c r="OSX56" s="115">
        <f t="shared" si="1871"/>
        <v>4330.8599999999997</v>
      </c>
      <c r="OSY56" s="115">
        <f t="shared" si="1871"/>
        <v>4330.8599999999997</v>
      </c>
      <c r="OSZ56" s="115">
        <f t="shared" si="1871"/>
        <v>4330.8599999999997</v>
      </c>
      <c r="OTA56" s="115">
        <f t="shared" si="1871"/>
        <v>4330.8599999999997</v>
      </c>
      <c r="OTB56" s="115">
        <f t="shared" si="1871"/>
        <v>4330.8599999999997</v>
      </c>
      <c r="OTC56" s="115">
        <f t="shared" si="1871"/>
        <v>4330.8599999999997</v>
      </c>
      <c r="OTD56" s="115">
        <f t="shared" si="1871"/>
        <v>4330.8599999999997</v>
      </c>
      <c r="OTE56" s="115">
        <f t="shared" si="1871"/>
        <v>4330.8599999999997</v>
      </c>
      <c r="OTF56" s="95">
        <f t="shared" si="1872"/>
        <v>51970.32</v>
      </c>
      <c r="OTG56" s="106" t="s">
        <v>845</v>
      </c>
      <c r="OTH56" s="105">
        <v>51970.319999999992</v>
      </c>
      <c r="OTI56" s="90">
        <f t="shared" si="1873"/>
        <v>4330.8599999999997</v>
      </c>
      <c r="OTJ56" s="115">
        <f t="shared" ref="OTJ56" si="3542">OTI56</f>
        <v>4330.8599999999997</v>
      </c>
      <c r="OTK56" s="115">
        <f t="shared" si="1874"/>
        <v>4330.8599999999997</v>
      </c>
      <c r="OTL56" s="115">
        <f t="shared" si="1874"/>
        <v>4330.8599999999997</v>
      </c>
      <c r="OTM56" s="115">
        <f t="shared" si="1874"/>
        <v>4330.8599999999997</v>
      </c>
      <c r="OTN56" s="115">
        <f t="shared" si="1874"/>
        <v>4330.8599999999997</v>
      </c>
      <c r="OTO56" s="115">
        <f t="shared" si="1874"/>
        <v>4330.8599999999997</v>
      </c>
      <c r="OTP56" s="115">
        <f t="shared" si="1874"/>
        <v>4330.8599999999997</v>
      </c>
      <c r="OTQ56" s="115">
        <f t="shared" si="1874"/>
        <v>4330.8599999999997</v>
      </c>
      <c r="OTR56" s="115">
        <f t="shared" si="1874"/>
        <v>4330.8599999999997</v>
      </c>
      <c r="OTS56" s="115">
        <f t="shared" si="1874"/>
        <v>4330.8599999999997</v>
      </c>
      <c r="OTT56" s="115">
        <f t="shared" si="1874"/>
        <v>4330.8599999999997</v>
      </c>
      <c r="OTU56" s="115">
        <f t="shared" si="1874"/>
        <v>4330.8599999999997</v>
      </c>
      <c r="OTV56" s="95">
        <f t="shared" si="1875"/>
        <v>51970.32</v>
      </c>
      <c r="OTW56" s="106" t="s">
        <v>845</v>
      </c>
      <c r="OTX56" s="105">
        <v>51970.319999999992</v>
      </c>
      <c r="OTY56" s="90">
        <f t="shared" si="1876"/>
        <v>4330.8599999999997</v>
      </c>
      <c r="OTZ56" s="115">
        <f t="shared" ref="OTZ56" si="3543">OTY56</f>
        <v>4330.8599999999997</v>
      </c>
      <c r="OUA56" s="115">
        <f t="shared" si="1877"/>
        <v>4330.8599999999997</v>
      </c>
      <c r="OUB56" s="115">
        <f t="shared" si="1877"/>
        <v>4330.8599999999997</v>
      </c>
      <c r="OUC56" s="115">
        <f t="shared" si="1877"/>
        <v>4330.8599999999997</v>
      </c>
      <c r="OUD56" s="115">
        <f t="shared" si="1877"/>
        <v>4330.8599999999997</v>
      </c>
      <c r="OUE56" s="115">
        <f t="shared" si="1877"/>
        <v>4330.8599999999997</v>
      </c>
      <c r="OUF56" s="115">
        <f t="shared" si="1877"/>
        <v>4330.8599999999997</v>
      </c>
      <c r="OUG56" s="115">
        <f t="shared" si="1877"/>
        <v>4330.8599999999997</v>
      </c>
      <c r="OUH56" s="115">
        <f t="shared" si="1877"/>
        <v>4330.8599999999997</v>
      </c>
      <c r="OUI56" s="115">
        <f t="shared" si="1877"/>
        <v>4330.8599999999997</v>
      </c>
      <c r="OUJ56" s="115">
        <f t="shared" si="1877"/>
        <v>4330.8599999999997</v>
      </c>
      <c r="OUK56" s="115">
        <f t="shared" si="1877"/>
        <v>4330.8599999999997</v>
      </c>
      <c r="OUL56" s="95">
        <f t="shared" si="1878"/>
        <v>51970.32</v>
      </c>
      <c r="OUM56" s="106" t="s">
        <v>845</v>
      </c>
      <c r="OUN56" s="105">
        <v>51970.319999999992</v>
      </c>
      <c r="OUO56" s="90">
        <f t="shared" si="1879"/>
        <v>4330.8599999999997</v>
      </c>
      <c r="OUP56" s="115">
        <f t="shared" ref="OUP56" si="3544">OUO56</f>
        <v>4330.8599999999997</v>
      </c>
      <c r="OUQ56" s="115">
        <f t="shared" si="1880"/>
        <v>4330.8599999999997</v>
      </c>
      <c r="OUR56" s="115">
        <f t="shared" si="1880"/>
        <v>4330.8599999999997</v>
      </c>
      <c r="OUS56" s="115">
        <f t="shared" si="1880"/>
        <v>4330.8599999999997</v>
      </c>
      <c r="OUT56" s="115">
        <f t="shared" si="1880"/>
        <v>4330.8599999999997</v>
      </c>
      <c r="OUU56" s="115">
        <f t="shared" si="1880"/>
        <v>4330.8599999999997</v>
      </c>
      <c r="OUV56" s="115">
        <f t="shared" si="1880"/>
        <v>4330.8599999999997</v>
      </c>
      <c r="OUW56" s="115">
        <f t="shared" si="1880"/>
        <v>4330.8599999999997</v>
      </c>
      <c r="OUX56" s="115">
        <f t="shared" si="1880"/>
        <v>4330.8599999999997</v>
      </c>
      <c r="OUY56" s="115">
        <f t="shared" si="1880"/>
        <v>4330.8599999999997</v>
      </c>
      <c r="OUZ56" s="115">
        <f t="shared" si="1880"/>
        <v>4330.8599999999997</v>
      </c>
      <c r="OVA56" s="115">
        <f t="shared" si="1880"/>
        <v>4330.8599999999997</v>
      </c>
      <c r="OVB56" s="95">
        <f t="shared" si="1881"/>
        <v>51970.32</v>
      </c>
      <c r="OVC56" s="106" t="s">
        <v>845</v>
      </c>
      <c r="OVD56" s="105">
        <v>51970.319999999992</v>
      </c>
      <c r="OVE56" s="90">
        <f t="shared" si="1882"/>
        <v>4330.8599999999997</v>
      </c>
      <c r="OVF56" s="115">
        <f t="shared" ref="OVF56" si="3545">OVE56</f>
        <v>4330.8599999999997</v>
      </c>
      <c r="OVG56" s="115">
        <f t="shared" si="1883"/>
        <v>4330.8599999999997</v>
      </c>
      <c r="OVH56" s="115">
        <f t="shared" si="1883"/>
        <v>4330.8599999999997</v>
      </c>
      <c r="OVI56" s="115">
        <f t="shared" si="1883"/>
        <v>4330.8599999999997</v>
      </c>
      <c r="OVJ56" s="115">
        <f t="shared" si="1883"/>
        <v>4330.8599999999997</v>
      </c>
      <c r="OVK56" s="115">
        <f t="shared" si="1883"/>
        <v>4330.8599999999997</v>
      </c>
      <c r="OVL56" s="115">
        <f t="shared" si="1883"/>
        <v>4330.8599999999997</v>
      </c>
      <c r="OVM56" s="115">
        <f t="shared" si="1883"/>
        <v>4330.8599999999997</v>
      </c>
      <c r="OVN56" s="115">
        <f t="shared" si="1883"/>
        <v>4330.8599999999997</v>
      </c>
      <c r="OVO56" s="115">
        <f t="shared" si="1883"/>
        <v>4330.8599999999997</v>
      </c>
      <c r="OVP56" s="115">
        <f t="shared" si="1883"/>
        <v>4330.8599999999997</v>
      </c>
      <c r="OVQ56" s="115">
        <f t="shared" si="1883"/>
        <v>4330.8599999999997</v>
      </c>
      <c r="OVR56" s="95">
        <f t="shared" si="1884"/>
        <v>51970.32</v>
      </c>
      <c r="OVS56" s="106" t="s">
        <v>845</v>
      </c>
      <c r="OVT56" s="105">
        <v>51970.319999999992</v>
      </c>
      <c r="OVU56" s="90">
        <f t="shared" si="1885"/>
        <v>4330.8599999999997</v>
      </c>
      <c r="OVV56" s="115">
        <f t="shared" ref="OVV56" si="3546">OVU56</f>
        <v>4330.8599999999997</v>
      </c>
      <c r="OVW56" s="115">
        <f t="shared" si="1886"/>
        <v>4330.8599999999997</v>
      </c>
      <c r="OVX56" s="115">
        <f t="shared" si="1886"/>
        <v>4330.8599999999997</v>
      </c>
      <c r="OVY56" s="115">
        <f t="shared" si="1886"/>
        <v>4330.8599999999997</v>
      </c>
      <c r="OVZ56" s="115">
        <f t="shared" si="1886"/>
        <v>4330.8599999999997</v>
      </c>
      <c r="OWA56" s="115">
        <f t="shared" si="1886"/>
        <v>4330.8599999999997</v>
      </c>
      <c r="OWB56" s="115">
        <f t="shared" si="1886"/>
        <v>4330.8599999999997</v>
      </c>
      <c r="OWC56" s="115">
        <f t="shared" si="1886"/>
        <v>4330.8599999999997</v>
      </c>
      <c r="OWD56" s="115">
        <f t="shared" si="1886"/>
        <v>4330.8599999999997</v>
      </c>
      <c r="OWE56" s="115">
        <f t="shared" si="1886"/>
        <v>4330.8599999999997</v>
      </c>
      <c r="OWF56" s="115">
        <f t="shared" si="1886"/>
        <v>4330.8599999999997</v>
      </c>
      <c r="OWG56" s="115">
        <f t="shared" si="1886"/>
        <v>4330.8599999999997</v>
      </c>
      <c r="OWH56" s="95">
        <f t="shared" si="1887"/>
        <v>51970.32</v>
      </c>
      <c r="OWI56" s="106" t="s">
        <v>845</v>
      </c>
      <c r="OWJ56" s="105">
        <v>51970.319999999992</v>
      </c>
      <c r="OWK56" s="90">
        <f t="shared" si="1888"/>
        <v>4330.8599999999997</v>
      </c>
      <c r="OWL56" s="115">
        <f t="shared" ref="OWL56" si="3547">OWK56</f>
        <v>4330.8599999999997</v>
      </c>
      <c r="OWM56" s="115">
        <f t="shared" si="1889"/>
        <v>4330.8599999999997</v>
      </c>
      <c r="OWN56" s="115">
        <f t="shared" si="1889"/>
        <v>4330.8599999999997</v>
      </c>
      <c r="OWO56" s="115">
        <f t="shared" si="1889"/>
        <v>4330.8599999999997</v>
      </c>
      <c r="OWP56" s="115">
        <f t="shared" si="1889"/>
        <v>4330.8599999999997</v>
      </c>
      <c r="OWQ56" s="115">
        <f t="shared" si="1889"/>
        <v>4330.8599999999997</v>
      </c>
      <c r="OWR56" s="115">
        <f t="shared" si="1889"/>
        <v>4330.8599999999997</v>
      </c>
      <c r="OWS56" s="115">
        <f t="shared" si="1889"/>
        <v>4330.8599999999997</v>
      </c>
      <c r="OWT56" s="115">
        <f t="shared" si="1889"/>
        <v>4330.8599999999997</v>
      </c>
      <c r="OWU56" s="115">
        <f t="shared" si="1889"/>
        <v>4330.8599999999997</v>
      </c>
      <c r="OWV56" s="115">
        <f t="shared" si="1889"/>
        <v>4330.8599999999997</v>
      </c>
      <c r="OWW56" s="115">
        <f t="shared" si="1889"/>
        <v>4330.8599999999997</v>
      </c>
      <c r="OWX56" s="95">
        <f t="shared" si="1890"/>
        <v>51970.32</v>
      </c>
      <c r="OWY56" s="106" t="s">
        <v>845</v>
      </c>
      <c r="OWZ56" s="105">
        <v>51970.319999999992</v>
      </c>
      <c r="OXA56" s="90">
        <f t="shared" si="1891"/>
        <v>4330.8599999999997</v>
      </c>
      <c r="OXB56" s="115">
        <f t="shared" ref="OXB56" si="3548">OXA56</f>
        <v>4330.8599999999997</v>
      </c>
      <c r="OXC56" s="115">
        <f t="shared" si="1892"/>
        <v>4330.8599999999997</v>
      </c>
      <c r="OXD56" s="115">
        <f t="shared" si="1892"/>
        <v>4330.8599999999997</v>
      </c>
      <c r="OXE56" s="115">
        <f t="shared" si="1892"/>
        <v>4330.8599999999997</v>
      </c>
      <c r="OXF56" s="115">
        <f t="shared" si="1892"/>
        <v>4330.8599999999997</v>
      </c>
      <c r="OXG56" s="115">
        <f t="shared" si="1892"/>
        <v>4330.8599999999997</v>
      </c>
      <c r="OXH56" s="115">
        <f t="shared" si="1892"/>
        <v>4330.8599999999997</v>
      </c>
      <c r="OXI56" s="115">
        <f t="shared" si="1892"/>
        <v>4330.8599999999997</v>
      </c>
      <c r="OXJ56" s="115">
        <f t="shared" si="1892"/>
        <v>4330.8599999999997</v>
      </c>
      <c r="OXK56" s="115">
        <f t="shared" si="1892"/>
        <v>4330.8599999999997</v>
      </c>
      <c r="OXL56" s="115">
        <f t="shared" si="1892"/>
        <v>4330.8599999999997</v>
      </c>
      <c r="OXM56" s="115">
        <f t="shared" si="1892"/>
        <v>4330.8599999999997</v>
      </c>
      <c r="OXN56" s="95">
        <f t="shared" si="1893"/>
        <v>51970.32</v>
      </c>
      <c r="OXO56" s="106" t="s">
        <v>845</v>
      </c>
      <c r="OXP56" s="105">
        <v>51970.319999999992</v>
      </c>
      <c r="OXQ56" s="90">
        <f t="shared" si="1894"/>
        <v>4330.8599999999997</v>
      </c>
      <c r="OXR56" s="115">
        <f t="shared" ref="OXR56" si="3549">OXQ56</f>
        <v>4330.8599999999997</v>
      </c>
      <c r="OXS56" s="115">
        <f t="shared" si="1895"/>
        <v>4330.8599999999997</v>
      </c>
      <c r="OXT56" s="115">
        <f t="shared" si="1895"/>
        <v>4330.8599999999997</v>
      </c>
      <c r="OXU56" s="115">
        <f t="shared" si="1895"/>
        <v>4330.8599999999997</v>
      </c>
      <c r="OXV56" s="115">
        <f t="shared" si="1895"/>
        <v>4330.8599999999997</v>
      </c>
      <c r="OXW56" s="115">
        <f t="shared" si="1895"/>
        <v>4330.8599999999997</v>
      </c>
      <c r="OXX56" s="115">
        <f t="shared" si="1895"/>
        <v>4330.8599999999997</v>
      </c>
      <c r="OXY56" s="115">
        <f t="shared" si="1895"/>
        <v>4330.8599999999997</v>
      </c>
      <c r="OXZ56" s="115">
        <f t="shared" si="1895"/>
        <v>4330.8599999999997</v>
      </c>
      <c r="OYA56" s="115">
        <f t="shared" si="1895"/>
        <v>4330.8599999999997</v>
      </c>
      <c r="OYB56" s="115">
        <f t="shared" si="1895"/>
        <v>4330.8599999999997</v>
      </c>
      <c r="OYC56" s="115">
        <f t="shared" si="1895"/>
        <v>4330.8599999999997</v>
      </c>
      <c r="OYD56" s="95">
        <f t="shared" si="1896"/>
        <v>51970.32</v>
      </c>
      <c r="OYE56" s="106" t="s">
        <v>845</v>
      </c>
      <c r="OYF56" s="105">
        <v>51970.319999999992</v>
      </c>
      <c r="OYG56" s="90">
        <f t="shared" si="1897"/>
        <v>4330.8599999999997</v>
      </c>
      <c r="OYH56" s="115">
        <f t="shared" ref="OYH56" si="3550">OYG56</f>
        <v>4330.8599999999997</v>
      </c>
      <c r="OYI56" s="115">
        <f t="shared" si="1898"/>
        <v>4330.8599999999997</v>
      </c>
      <c r="OYJ56" s="115">
        <f t="shared" si="1898"/>
        <v>4330.8599999999997</v>
      </c>
      <c r="OYK56" s="115">
        <f t="shared" si="1898"/>
        <v>4330.8599999999997</v>
      </c>
      <c r="OYL56" s="115">
        <f t="shared" si="1898"/>
        <v>4330.8599999999997</v>
      </c>
      <c r="OYM56" s="115">
        <f t="shared" si="1898"/>
        <v>4330.8599999999997</v>
      </c>
      <c r="OYN56" s="115">
        <f t="shared" si="1898"/>
        <v>4330.8599999999997</v>
      </c>
      <c r="OYO56" s="115">
        <f t="shared" si="1898"/>
        <v>4330.8599999999997</v>
      </c>
      <c r="OYP56" s="115">
        <f t="shared" si="1898"/>
        <v>4330.8599999999997</v>
      </c>
      <c r="OYQ56" s="115">
        <f t="shared" si="1898"/>
        <v>4330.8599999999997</v>
      </c>
      <c r="OYR56" s="115">
        <f t="shared" si="1898"/>
        <v>4330.8599999999997</v>
      </c>
      <c r="OYS56" s="115">
        <f t="shared" si="1898"/>
        <v>4330.8599999999997</v>
      </c>
      <c r="OYT56" s="95">
        <f t="shared" si="1899"/>
        <v>51970.32</v>
      </c>
      <c r="OYU56" s="106" t="s">
        <v>845</v>
      </c>
      <c r="OYV56" s="105">
        <v>51970.319999999992</v>
      </c>
      <c r="OYW56" s="90">
        <f t="shared" si="1900"/>
        <v>4330.8599999999997</v>
      </c>
      <c r="OYX56" s="115">
        <f t="shared" ref="OYX56" si="3551">OYW56</f>
        <v>4330.8599999999997</v>
      </c>
      <c r="OYY56" s="115">
        <f t="shared" si="1901"/>
        <v>4330.8599999999997</v>
      </c>
      <c r="OYZ56" s="115">
        <f t="shared" si="1901"/>
        <v>4330.8599999999997</v>
      </c>
      <c r="OZA56" s="115">
        <f t="shared" si="1901"/>
        <v>4330.8599999999997</v>
      </c>
      <c r="OZB56" s="115">
        <f t="shared" si="1901"/>
        <v>4330.8599999999997</v>
      </c>
      <c r="OZC56" s="115">
        <f t="shared" si="1901"/>
        <v>4330.8599999999997</v>
      </c>
      <c r="OZD56" s="115">
        <f t="shared" si="1901"/>
        <v>4330.8599999999997</v>
      </c>
      <c r="OZE56" s="115">
        <f t="shared" si="1901"/>
        <v>4330.8599999999997</v>
      </c>
      <c r="OZF56" s="115">
        <f t="shared" si="1901"/>
        <v>4330.8599999999997</v>
      </c>
      <c r="OZG56" s="115">
        <f t="shared" si="1901"/>
        <v>4330.8599999999997</v>
      </c>
      <c r="OZH56" s="115">
        <f t="shared" si="1901"/>
        <v>4330.8599999999997</v>
      </c>
      <c r="OZI56" s="115">
        <f t="shared" si="1901"/>
        <v>4330.8599999999997</v>
      </c>
      <c r="OZJ56" s="95">
        <f t="shared" si="1902"/>
        <v>51970.32</v>
      </c>
      <c r="OZK56" s="106" t="s">
        <v>845</v>
      </c>
      <c r="OZL56" s="105">
        <v>51970.319999999992</v>
      </c>
      <c r="OZM56" s="90">
        <f t="shared" si="1903"/>
        <v>4330.8599999999997</v>
      </c>
      <c r="OZN56" s="115">
        <f t="shared" ref="OZN56" si="3552">OZM56</f>
        <v>4330.8599999999997</v>
      </c>
      <c r="OZO56" s="115">
        <f t="shared" si="1904"/>
        <v>4330.8599999999997</v>
      </c>
      <c r="OZP56" s="115">
        <f t="shared" si="1904"/>
        <v>4330.8599999999997</v>
      </c>
      <c r="OZQ56" s="115">
        <f t="shared" si="1904"/>
        <v>4330.8599999999997</v>
      </c>
      <c r="OZR56" s="115">
        <f t="shared" si="1904"/>
        <v>4330.8599999999997</v>
      </c>
      <c r="OZS56" s="115">
        <f t="shared" si="1904"/>
        <v>4330.8599999999997</v>
      </c>
      <c r="OZT56" s="115">
        <f t="shared" si="1904"/>
        <v>4330.8599999999997</v>
      </c>
      <c r="OZU56" s="115">
        <f t="shared" si="1904"/>
        <v>4330.8599999999997</v>
      </c>
      <c r="OZV56" s="115">
        <f t="shared" si="1904"/>
        <v>4330.8599999999997</v>
      </c>
      <c r="OZW56" s="115">
        <f t="shared" si="1904"/>
        <v>4330.8599999999997</v>
      </c>
      <c r="OZX56" s="115">
        <f t="shared" si="1904"/>
        <v>4330.8599999999997</v>
      </c>
      <c r="OZY56" s="115">
        <f t="shared" si="1904"/>
        <v>4330.8599999999997</v>
      </c>
      <c r="OZZ56" s="95">
        <f t="shared" si="1905"/>
        <v>51970.32</v>
      </c>
      <c r="PAA56" s="106" t="s">
        <v>845</v>
      </c>
      <c r="PAB56" s="105">
        <v>51970.319999999992</v>
      </c>
      <c r="PAC56" s="90">
        <f t="shared" si="1906"/>
        <v>4330.8599999999997</v>
      </c>
      <c r="PAD56" s="115">
        <f t="shared" ref="PAD56" si="3553">PAC56</f>
        <v>4330.8599999999997</v>
      </c>
      <c r="PAE56" s="115">
        <f t="shared" si="1907"/>
        <v>4330.8599999999997</v>
      </c>
      <c r="PAF56" s="115">
        <f t="shared" si="1907"/>
        <v>4330.8599999999997</v>
      </c>
      <c r="PAG56" s="115">
        <f t="shared" si="1907"/>
        <v>4330.8599999999997</v>
      </c>
      <c r="PAH56" s="115">
        <f t="shared" si="1907"/>
        <v>4330.8599999999997</v>
      </c>
      <c r="PAI56" s="115">
        <f t="shared" si="1907"/>
        <v>4330.8599999999997</v>
      </c>
      <c r="PAJ56" s="115">
        <f t="shared" si="1907"/>
        <v>4330.8599999999997</v>
      </c>
      <c r="PAK56" s="115">
        <f t="shared" si="1907"/>
        <v>4330.8599999999997</v>
      </c>
      <c r="PAL56" s="115">
        <f t="shared" si="1907"/>
        <v>4330.8599999999997</v>
      </c>
      <c r="PAM56" s="115">
        <f t="shared" si="1907"/>
        <v>4330.8599999999997</v>
      </c>
      <c r="PAN56" s="115">
        <f t="shared" si="1907"/>
        <v>4330.8599999999997</v>
      </c>
      <c r="PAO56" s="115">
        <f t="shared" si="1907"/>
        <v>4330.8599999999997</v>
      </c>
      <c r="PAP56" s="95">
        <f t="shared" si="1908"/>
        <v>51970.32</v>
      </c>
      <c r="PAQ56" s="106" t="s">
        <v>845</v>
      </c>
      <c r="PAR56" s="105">
        <v>51970.319999999992</v>
      </c>
      <c r="PAS56" s="90">
        <f t="shared" si="1909"/>
        <v>4330.8599999999997</v>
      </c>
      <c r="PAT56" s="115">
        <f t="shared" ref="PAT56" si="3554">PAS56</f>
        <v>4330.8599999999997</v>
      </c>
      <c r="PAU56" s="115">
        <f t="shared" si="1910"/>
        <v>4330.8599999999997</v>
      </c>
      <c r="PAV56" s="115">
        <f t="shared" si="1910"/>
        <v>4330.8599999999997</v>
      </c>
      <c r="PAW56" s="115">
        <f t="shared" si="1910"/>
        <v>4330.8599999999997</v>
      </c>
      <c r="PAX56" s="115">
        <f t="shared" si="1910"/>
        <v>4330.8599999999997</v>
      </c>
      <c r="PAY56" s="115">
        <f t="shared" si="1910"/>
        <v>4330.8599999999997</v>
      </c>
      <c r="PAZ56" s="115">
        <f t="shared" si="1910"/>
        <v>4330.8599999999997</v>
      </c>
      <c r="PBA56" s="115">
        <f t="shared" si="1910"/>
        <v>4330.8599999999997</v>
      </c>
      <c r="PBB56" s="115">
        <f t="shared" si="1910"/>
        <v>4330.8599999999997</v>
      </c>
      <c r="PBC56" s="115">
        <f t="shared" si="1910"/>
        <v>4330.8599999999997</v>
      </c>
      <c r="PBD56" s="115">
        <f t="shared" si="1910"/>
        <v>4330.8599999999997</v>
      </c>
      <c r="PBE56" s="115">
        <f t="shared" si="1910"/>
        <v>4330.8599999999997</v>
      </c>
      <c r="PBF56" s="95">
        <f t="shared" si="1911"/>
        <v>51970.32</v>
      </c>
      <c r="PBG56" s="106" t="s">
        <v>845</v>
      </c>
      <c r="PBH56" s="105">
        <v>51970.319999999992</v>
      </c>
      <c r="PBI56" s="90">
        <f t="shared" si="1912"/>
        <v>4330.8599999999997</v>
      </c>
      <c r="PBJ56" s="115">
        <f t="shared" ref="PBJ56" si="3555">PBI56</f>
        <v>4330.8599999999997</v>
      </c>
      <c r="PBK56" s="115">
        <f t="shared" si="1913"/>
        <v>4330.8599999999997</v>
      </c>
      <c r="PBL56" s="115">
        <f t="shared" si="1913"/>
        <v>4330.8599999999997</v>
      </c>
      <c r="PBM56" s="115">
        <f t="shared" si="1913"/>
        <v>4330.8599999999997</v>
      </c>
      <c r="PBN56" s="115">
        <f t="shared" si="1913"/>
        <v>4330.8599999999997</v>
      </c>
      <c r="PBO56" s="115">
        <f t="shared" si="1913"/>
        <v>4330.8599999999997</v>
      </c>
      <c r="PBP56" s="115">
        <f t="shared" si="1913"/>
        <v>4330.8599999999997</v>
      </c>
      <c r="PBQ56" s="115">
        <f t="shared" si="1913"/>
        <v>4330.8599999999997</v>
      </c>
      <c r="PBR56" s="115">
        <f t="shared" si="1913"/>
        <v>4330.8599999999997</v>
      </c>
      <c r="PBS56" s="115">
        <f t="shared" si="1913"/>
        <v>4330.8599999999997</v>
      </c>
      <c r="PBT56" s="115">
        <f t="shared" si="1913"/>
        <v>4330.8599999999997</v>
      </c>
      <c r="PBU56" s="115">
        <f t="shared" si="1913"/>
        <v>4330.8599999999997</v>
      </c>
      <c r="PBV56" s="95">
        <f t="shared" si="1914"/>
        <v>51970.32</v>
      </c>
      <c r="PBW56" s="106" t="s">
        <v>845</v>
      </c>
      <c r="PBX56" s="105">
        <v>51970.319999999992</v>
      </c>
      <c r="PBY56" s="90">
        <f t="shared" si="1915"/>
        <v>4330.8599999999997</v>
      </c>
      <c r="PBZ56" s="115">
        <f t="shared" ref="PBZ56" si="3556">PBY56</f>
        <v>4330.8599999999997</v>
      </c>
      <c r="PCA56" s="115">
        <f t="shared" si="1916"/>
        <v>4330.8599999999997</v>
      </c>
      <c r="PCB56" s="115">
        <f t="shared" si="1916"/>
        <v>4330.8599999999997</v>
      </c>
      <c r="PCC56" s="115">
        <f t="shared" si="1916"/>
        <v>4330.8599999999997</v>
      </c>
      <c r="PCD56" s="115">
        <f t="shared" si="1916"/>
        <v>4330.8599999999997</v>
      </c>
      <c r="PCE56" s="115">
        <f t="shared" si="1916"/>
        <v>4330.8599999999997</v>
      </c>
      <c r="PCF56" s="115">
        <f t="shared" si="1916"/>
        <v>4330.8599999999997</v>
      </c>
      <c r="PCG56" s="115">
        <f t="shared" si="1916"/>
        <v>4330.8599999999997</v>
      </c>
      <c r="PCH56" s="115">
        <f t="shared" si="1916"/>
        <v>4330.8599999999997</v>
      </c>
      <c r="PCI56" s="115">
        <f t="shared" si="1916"/>
        <v>4330.8599999999997</v>
      </c>
      <c r="PCJ56" s="115">
        <f t="shared" si="1916"/>
        <v>4330.8599999999997</v>
      </c>
      <c r="PCK56" s="115">
        <f t="shared" si="1916"/>
        <v>4330.8599999999997</v>
      </c>
      <c r="PCL56" s="95">
        <f t="shared" si="1917"/>
        <v>51970.32</v>
      </c>
      <c r="PCM56" s="106" t="s">
        <v>845</v>
      </c>
      <c r="PCN56" s="105">
        <v>51970.319999999992</v>
      </c>
      <c r="PCO56" s="90">
        <f t="shared" si="1918"/>
        <v>4330.8599999999997</v>
      </c>
      <c r="PCP56" s="115">
        <f t="shared" ref="PCP56" si="3557">PCO56</f>
        <v>4330.8599999999997</v>
      </c>
      <c r="PCQ56" s="115">
        <f t="shared" si="1919"/>
        <v>4330.8599999999997</v>
      </c>
      <c r="PCR56" s="115">
        <f t="shared" si="1919"/>
        <v>4330.8599999999997</v>
      </c>
      <c r="PCS56" s="115">
        <f t="shared" si="1919"/>
        <v>4330.8599999999997</v>
      </c>
      <c r="PCT56" s="115">
        <f t="shared" si="1919"/>
        <v>4330.8599999999997</v>
      </c>
      <c r="PCU56" s="115">
        <f t="shared" si="1919"/>
        <v>4330.8599999999997</v>
      </c>
      <c r="PCV56" s="115">
        <f t="shared" si="1919"/>
        <v>4330.8599999999997</v>
      </c>
      <c r="PCW56" s="115">
        <f t="shared" si="1919"/>
        <v>4330.8599999999997</v>
      </c>
      <c r="PCX56" s="115">
        <f t="shared" si="1919"/>
        <v>4330.8599999999997</v>
      </c>
      <c r="PCY56" s="115">
        <f t="shared" si="1919"/>
        <v>4330.8599999999997</v>
      </c>
      <c r="PCZ56" s="115">
        <f t="shared" si="1919"/>
        <v>4330.8599999999997</v>
      </c>
      <c r="PDA56" s="115">
        <f t="shared" si="1919"/>
        <v>4330.8599999999997</v>
      </c>
      <c r="PDB56" s="95">
        <f t="shared" si="1920"/>
        <v>51970.32</v>
      </c>
      <c r="PDC56" s="106" t="s">
        <v>845</v>
      </c>
      <c r="PDD56" s="105">
        <v>51970.319999999992</v>
      </c>
      <c r="PDE56" s="90">
        <f t="shared" si="1921"/>
        <v>4330.8599999999997</v>
      </c>
      <c r="PDF56" s="115">
        <f t="shared" ref="PDF56" si="3558">PDE56</f>
        <v>4330.8599999999997</v>
      </c>
      <c r="PDG56" s="115">
        <f t="shared" si="1922"/>
        <v>4330.8599999999997</v>
      </c>
      <c r="PDH56" s="115">
        <f t="shared" si="1922"/>
        <v>4330.8599999999997</v>
      </c>
      <c r="PDI56" s="115">
        <f t="shared" si="1922"/>
        <v>4330.8599999999997</v>
      </c>
      <c r="PDJ56" s="115">
        <f t="shared" si="1922"/>
        <v>4330.8599999999997</v>
      </c>
      <c r="PDK56" s="115">
        <f t="shared" si="1922"/>
        <v>4330.8599999999997</v>
      </c>
      <c r="PDL56" s="115">
        <f t="shared" si="1922"/>
        <v>4330.8599999999997</v>
      </c>
      <c r="PDM56" s="115">
        <f t="shared" si="1922"/>
        <v>4330.8599999999997</v>
      </c>
      <c r="PDN56" s="115">
        <f t="shared" si="1922"/>
        <v>4330.8599999999997</v>
      </c>
      <c r="PDO56" s="115">
        <f t="shared" si="1922"/>
        <v>4330.8599999999997</v>
      </c>
      <c r="PDP56" s="115">
        <f t="shared" si="1922"/>
        <v>4330.8599999999997</v>
      </c>
      <c r="PDQ56" s="115">
        <f t="shared" si="1922"/>
        <v>4330.8599999999997</v>
      </c>
      <c r="PDR56" s="95">
        <f t="shared" si="1923"/>
        <v>51970.32</v>
      </c>
      <c r="PDS56" s="106" t="s">
        <v>845</v>
      </c>
      <c r="PDT56" s="105">
        <v>51970.319999999992</v>
      </c>
      <c r="PDU56" s="90">
        <f t="shared" si="1924"/>
        <v>4330.8599999999997</v>
      </c>
      <c r="PDV56" s="115">
        <f t="shared" ref="PDV56" si="3559">PDU56</f>
        <v>4330.8599999999997</v>
      </c>
      <c r="PDW56" s="115">
        <f t="shared" si="1925"/>
        <v>4330.8599999999997</v>
      </c>
      <c r="PDX56" s="115">
        <f t="shared" si="1925"/>
        <v>4330.8599999999997</v>
      </c>
      <c r="PDY56" s="115">
        <f t="shared" si="1925"/>
        <v>4330.8599999999997</v>
      </c>
      <c r="PDZ56" s="115">
        <f t="shared" si="1925"/>
        <v>4330.8599999999997</v>
      </c>
      <c r="PEA56" s="115">
        <f t="shared" si="1925"/>
        <v>4330.8599999999997</v>
      </c>
      <c r="PEB56" s="115">
        <f t="shared" si="1925"/>
        <v>4330.8599999999997</v>
      </c>
      <c r="PEC56" s="115">
        <f t="shared" si="1925"/>
        <v>4330.8599999999997</v>
      </c>
      <c r="PED56" s="115">
        <f t="shared" si="1925"/>
        <v>4330.8599999999997</v>
      </c>
      <c r="PEE56" s="115">
        <f t="shared" si="1925"/>
        <v>4330.8599999999997</v>
      </c>
      <c r="PEF56" s="115">
        <f t="shared" si="1925"/>
        <v>4330.8599999999997</v>
      </c>
      <c r="PEG56" s="115">
        <f t="shared" si="1925"/>
        <v>4330.8599999999997</v>
      </c>
      <c r="PEH56" s="95">
        <f t="shared" si="1926"/>
        <v>51970.32</v>
      </c>
      <c r="PEI56" s="106" t="s">
        <v>845</v>
      </c>
      <c r="PEJ56" s="105">
        <v>51970.319999999992</v>
      </c>
      <c r="PEK56" s="90">
        <f t="shared" si="1927"/>
        <v>4330.8599999999997</v>
      </c>
      <c r="PEL56" s="115">
        <f t="shared" ref="PEL56" si="3560">PEK56</f>
        <v>4330.8599999999997</v>
      </c>
      <c r="PEM56" s="115">
        <f t="shared" si="1928"/>
        <v>4330.8599999999997</v>
      </c>
      <c r="PEN56" s="115">
        <f t="shared" si="1928"/>
        <v>4330.8599999999997</v>
      </c>
      <c r="PEO56" s="115">
        <f t="shared" si="1928"/>
        <v>4330.8599999999997</v>
      </c>
      <c r="PEP56" s="115">
        <f t="shared" si="1928"/>
        <v>4330.8599999999997</v>
      </c>
      <c r="PEQ56" s="115">
        <f t="shared" si="1928"/>
        <v>4330.8599999999997</v>
      </c>
      <c r="PER56" s="115">
        <f t="shared" si="1928"/>
        <v>4330.8599999999997</v>
      </c>
      <c r="PES56" s="115">
        <f t="shared" si="1928"/>
        <v>4330.8599999999997</v>
      </c>
      <c r="PET56" s="115">
        <f t="shared" si="1928"/>
        <v>4330.8599999999997</v>
      </c>
      <c r="PEU56" s="115">
        <f t="shared" si="1928"/>
        <v>4330.8599999999997</v>
      </c>
      <c r="PEV56" s="115">
        <f t="shared" si="1928"/>
        <v>4330.8599999999997</v>
      </c>
      <c r="PEW56" s="115">
        <f t="shared" si="1928"/>
        <v>4330.8599999999997</v>
      </c>
      <c r="PEX56" s="95">
        <f t="shared" si="1929"/>
        <v>51970.32</v>
      </c>
      <c r="PEY56" s="106" t="s">
        <v>845</v>
      </c>
      <c r="PEZ56" s="105">
        <v>51970.319999999992</v>
      </c>
      <c r="PFA56" s="90">
        <f t="shared" si="1930"/>
        <v>4330.8599999999997</v>
      </c>
      <c r="PFB56" s="115">
        <f t="shared" ref="PFB56" si="3561">PFA56</f>
        <v>4330.8599999999997</v>
      </c>
      <c r="PFC56" s="115">
        <f t="shared" si="1931"/>
        <v>4330.8599999999997</v>
      </c>
      <c r="PFD56" s="115">
        <f t="shared" si="1931"/>
        <v>4330.8599999999997</v>
      </c>
      <c r="PFE56" s="115">
        <f t="shared" si="1931"/>
        <v>4330.8599999999997</v>
      </c>
      <c r="PFF56" s="115">
        <f t="shared" si="1931"/>
        <v>4330.8599999999997</v>
      </c>
      <c r="PFG56" s="115">
        <f t="shared" si="1931"/>
        <v>4330.8599999999997</v>
      </c>
      <c r="PFH56" s="115">
        <f t="shared" si="1931"/>
        <v>4330.8599999999997</v>
      </c>
      <c r="PFI56" s="115">
        <f t="shared" si="1931"/>
        <v>4330.8599999999997</v>
      </c>
      <c r="PFJ56" s="115">
        <f t="shared" si="1931"/>
        <v>4330.8599999999997</v>
      </c>
      <c r="PFK56" s="115">
        <f t="shared" si="1931"/>
        <v>4330.8599999999997</v>
      </c>
      <c r="PFL56" s="115">
        <f t="shared" si="1931"/>
        <v>4330.8599999999997</v>
      </c>
      <c r="PFM56" s="115">
        <f t="shared" si="1931"/>
        <v>4330.8599999999997</v>
      </c>
      <c r="PFN56" s="95">
        <f t="shared" si="1932"/>
        <v>51970.32</v>
      </c>
      <c r="PFO56" s="106" t="s">
        <v>845</v>
      </c>
      <c r="PFP56" s="105">
        <v>51970.319999999992</v>
      </c>
      <c r="PFQ56" s="90">
        <f t="shared" si="1933"/>
        <v>4330.8599999999997</v>
      </c>
      <c r="PFR56" s="115">
        <f t="shared" ref="PFR56" si="3562">PFQ56</f>
        <v>4330.8599999999997</v>
      </c>
      <c r="PFS56" s="115">
        <f t="shared" si="1934"/>
        <v>4330.8599999999997</v>
      </c>
      <c r="PFT56" s="115">
        <f t="shared" si="1934"/>
        <v>4330.8599999999997</v>
      </c>
      <c r="PFU56" s="115">
        <f t="shared" si="1934"/>
        <v>4330.8599999999997</v>
      </c>
      <c r="PFV56" s="115">
        <f t="shared" si="1934"/>
        <v>4330.8599999999997</v>
      </c>
      <c r="PFW56" s="115">
        <f t="shared" si="1934"/>
        <v>4330.8599999999997</v>
      </c>
      <c r="PFX56" s="115">
        <f t="shared" si="1934"/>
        <v>4330.8599999999997</v>
      </c>
      <c r="PFY56" s="115">
        <f t="shared" si="1934"/>
        <v>4330.8599999999997</v>
      </c>
      <c r="PFZ56" s="115">
        <f t="shared" si="1934"/>
        <v>4330.8599999999997</v>
      </c>
      <c r="PGA56" s="115">
        <f t="shared" si="1934"/>
        <v>4330.8599999999997</v>
      </c>
      <c r="PGB56" s="115">
        <f t="shared" si="1934"/>
        <v>4330.8599999999997</v>
      </c>
      <c r="PGC56" s="115">
        <f t="shared" si="1934"/>
        <v>4330.8599999999997</v>
      </c>
      <c r="PGD56" s="95">
        <f t="shared" si="1935"/>
        <v>51970.32</v>
      </c>
      <c r="PGE56" s="106" t="s">
        <v>845</v>
      </c>
      <c r="PGF56" s="105">
        <v>51970.319999999992</v>
      </c>
      <c r="PGG56" s="90">
        <f t="shared" si="1936"/>
        <v>4330.8599999999997</v>
      </c>
      <c r="PGH56" s="115">
        <f t="shared" ref="PGH56" si="3563">PGG56</f>
        <v>4330.8599999999997</v>
      </c>
      <c r="PGI56" s="115">
        <f t="shared" si="1937"/>
        <v>4330.8599999999997</v>
      </c>
      <c r="PGJ56" s="115">
        <f t="shared" si="1937"/>
        <v>4330.8599999999997</v>
      </c>
      <c r="PGK56" s="115">
        <f t="shared" si="1937"/>
        <v>4330.8599999999997</v>
      </c>
      <c r="PGL56" s="115">
        <f t="shared" si="1937"/>
        <v>4330.8599999999997</v>
      </c>
      <c r="PGM56" s="115">
        <f t="shared" si="1937"/>
        <v>4330.8599999999997</v>
      </c>
      <c r="PGN56" s="115">
        <f t="shared" si="1937"/>
        <v>4330.8599999999997</v>
      </c>
      <c r="PGO56" s="115">
        <f t="shared" si="1937"/>
        <v>4330.8599999999997</v>
      </c>
      <c r="PGP56" s="115">
        <f t="shared" si="1937"/>
        <v>4330.8599999999997</v>
      </c>
      <c r="PGQ56" s="115">
        <f t="shared" si="1937"/>
        <v>4330.8599999999997</v>
      </c>
      <c r="PGR56" s="115">
        <f t="shared" si="1937"/>
        <v>4330.8599999999997</v>
      </c>
      <c r="PGS56" s="115">
        <f t="shared" si="1937"/>
        <v>4330.8599999999997</v>
      </c>
      <c r="PGT56" s="95">
        <f t="shared" si="1938"/>
        <v>51970.32</v>
      </c>
      <c r="PGU56" s="106" t="s">
        <v>845</v>
      </c>
      <c r="PGV56" s="105">
        <v>51970.319999999992</v>
      </c>
      <c r="PGW56" s="90">
        <f t="shared" si="1939"/>
        <v>4330.8599999999997</v>
      </c>
      <c r="PGX56" s="115">
        <f t="shared" ref="PGX56" si="3564">PGW56</f>
        <v>4330.8599999999997</v>
      </c>
      <c r="PGY56" s="115">
        <f t="shared" si="1940"/>
        <v>4330.8599999999997</v>
      </c>
      <c r="PGZ56" s="115">
        <f t="shared" si="1940"/>
        <v>4330.8599999999997</v>
      </c>
      <c r="PHA56" s="115">
        <f t="shared" si="1940"/>
        <v>4330.8599999999997</v>
      </c>
      <c r="PHB56" s="115">
        <f t="shared" si="1940"/>
        <v>4330.8599999999997</v>
      </c>
      <c r="PHC56" s="115">
        <f t="shared" si="1940"/>
        <v>4330.8599999999997</v>
      </c>
      <c r="PHD56" s="115">
        <f t="shared" si="1940"/>
        <v>4330.8599999999997</v>
      </c>
      <c r="PHE56" s="115">
        <f t="shared" si="1940"/>
        <v>4330.8599999999997</v>
      </c>
      <c r="PHF56" s="115">
        <f t="shared" si="1940"/>
        <v>4330.8599999999997</v>
      </c>
      <c r="PHG56" s="115">
        <f t="shared" si="1940"/>
        <v>4330.8599999999997</v>
      </c>
      <c r="PHH56" s="115">
        <f t="shared" si="1940"/>
        <v>4330.8599999999997</v>
      </c>
      <c r="PHI56" s="115">
        <f t="shared" si="1940"/>
        <v>4330.8599999999997</v>
      </c>
      <c r="PHJ56" s="95">
        <f t="shared" si="1941"/>
        <v>51970.32</v>
      </c>
      <c r="PHK56" s="106" t="s">
        <v>845</v>
      </c>
      <c r="PHL56" s="105">
        <v>51970.319999999992</v>
      </c>
      <c r="PHM56" s="90">
        <f t="shared" si="1942"/>
        <v>4330.8599999999997</v>
      </c>
      <c r="PHN56" s="115">
        <f t="shared" ref="PHN56" si="3565">PHM56</f>
        <v>4330.8599999999997</v>
      </c>
      <c r="PHO56" s="115">
        <f t="shared" si="1943"/>
        <v>4330.8599999999997</v>
      </c>
      <c r="PHP56" s="115">
        <f t="shared" si="1943"/>
        <v>4330.8599999999997</v>
      </c>
      <c r="PHQ56" s="115">
        <f t="shared" si="1943"/>
        <v>4330.8599999999997</v>
      </c>
      <c r="PHR56" s="115">
        <f t="shared" si="1943"/>
        <v>4330.8599999999997</v>
      </c>
      <c r="PHS56" s="115">
        <f t="shared" si="1943"/>
        <v>4330.8599999999997</v>
      </c>
      <c r="PHT56" s="115">
        <f t="shared" si="1943"/>
        <v>4330.8599999999997</v>
      </c>
      <c r="PHU56" s="115">
        <f t="shared" si="1943"/>
        <v>4330.8599999999997</v>
      </c>
      <c r="PHV56" s="115">
        <f t="shared" si="1943"/>
        <v>4330.8599999999997</v>
      </c>
      <c r="PHW56" s="115">
        <f t="shared" si="1943"/>
        <v>4330.8599999999997</v>
      </c>
      <c r="PHX56" s="115">
        <f t="shared" si="1943"/>
        <v>4330.8599999999997</v>
      </c>
      <c r="PHY56" s="115">
        <f t="shared" si="1943"/>
        <v>4330.8599999999997</v>
      </c>
      <c r="PHZ56" s="95">
        <f t="shared" si="1944"/>
        <v>51970.32</v>
      </c>
      <c r="PIA56" s="106" t="s">
        <v>845</v>
      </c>
      <c r="PIB56" s="105">
        <v>51970.319999999992</v>
      </c>
      <c r="PIC56" s="90">
        <f t="shared" si="1945"/>
        <v>4330.8599999999997</v>
      </c>
      <c r="PID56" s="115">
        <f t="shared" ref="PID56" si="3566">PIC56</f>
        <v>4330.8599999999997</v>
      </c>
      <c r="PIE56" s="115">
        <f t="shared" si="1946"/>
        <v>4330.8599999999997</v>
      </c>
      <c r="PIF56" s="115">
        <f t="shared" si="1946"/>
        <v>4330.8599999999997</v>
      </c>
      <c r="PIG56" s="115">
        <f t="shared" si="1946"/>
        <v>4330.8599999999997</v>
      </c>
      <c r="PIH56" s="115">
        <f t="shared" si="1946"/>
        <v>4330.8599999999997</v>
      </c>
      <c r="PII56" s="115">
        <f t="shared" si="1946"/>
        <v>4330.8599999999997</v>
      </c>
      <c r="PIJ56" s="115">
        <f t="shared" si="1946"/>
        <v>4330.8599999999997</v>
      </c>
      <c r="PIK56" s="115">
        <f t="shared" si="1946"/>
        <v>4330.8599999999997</v>
      </c>
      <c r="PIL56" s="115">
        <f t="shared" si="1946"/>
        <v>4330.8599999999997</v>
      </c>
      <c r="PIM56" s="115">
        <f t="shared" si="1946"/>
        <v>4330.8599999999997</v>
      </c>
      <c r="PIN56" s="115">
        <f t="shared" si="1946"/>
        <v>4330.8599999999997</v>
      </c>
      <c r="PIO56" s="115">
        <f t="shared" si="1946"/>
        <v>4330.8599999999997</v>
      </c>
      <c r="PIP56" s="95">
        <f t="shared" si="1947"/>
        <v>51970.32</v>
      </c>
      <c r="PIQ56" s="106" t="s">
        <v>845</v>
      </c>
      <c r="PIR56" s="105">
        <v>51970.319999999992</v>
      </c>
      <c r="PIS56" s="90">
        <f t="shared" si="1948"/>
        <v>4330.8599999999997</v>
      </c>
      <c r="PIT56" s="115">
        <f t="shared" ref="PIT56" si="3567">PIS56</f>
        <v>4330.8599999999997</v>
      </c>
      <c r="PIU56" s="115">
        <f t="shared" si="1949"/>
        <v>4330.8599999999997</v>
      </c>
      <c r="PIV56" s="115">
        <f t="shared" si="1949"/>
        <v>4330.8599999999997</v>
      </c>
      <c r="PIW56" s="115">
        <f t="shared" si="1949"/>
        <v>4330.8599999999997</v>
      </c>
      <c r="PIX56" s="115">
        <f t="shared" si="1949"/>
        <v>4330.8599999999997</v>
      </c>
      <c r="PIY56" s="115">
        <f t="shared" si="1949"/>
        <v>4330.8599999999997</v>
      </c>
      <c r="PIZ56" s="115">
        <f t="shared" si="1949"/>
        <v>4330.8599999999997</v>
      </c>
      <c r="PJA56" s="115">
        <f t="shared" si="1949"/>
        <v>4330.8599999999997</v>
      </c>
      <c r="PJB56" s="115">
        <f t="shared" si="1949"/>
        <v>4330.8599999999997</v>
      </c>
      <c r="PJC56" s="115">
        <f t="shared" si="1949"/>
        <v>4330.8599999999997</v>
      </c>
      <c r="PJD56" s="115">
        <f t="shared" si="1949"/>
        <v>4330.8599999999997</v>
      </c>
      <c r="PJE56" s="115">
        <f t="shared" si="1949"/>
        <v>4330.8599999999997</v>
      </c>
      <c r="PJF56" s="95">
        <f t="shared" si="1950"/>
        <v>51970.32</v>
      </c>
      <c r="PJG56" s="106" t="s">
        <v>845</v>
      </c>
      <c r="PJH56" s="105">
        <v>51970.319999999992</v>
      </c>
      <c r="PJI56" s="90">
        <f t="shared" si="1951"/>
        <v>4330.8599999999997</v>
      </c>
      <c r="PJJ56" s="115">
        <f t="shared" ref="PJJ56" si="3568">PJI56</f>
        <v>4330.8599999999997</v>
      </c>
      <c r="PJK56" s="115">
        <f t="shared" si="1952"/>
        <v>4330.8599999999997</v>
      </c>
      <c r="PJL56" s="115">
        <f t="shared" si="1952"/>
        <v>4330.8599999999997</v>
      </c>
      <c r="PJM56" s="115">
        <f t="shared" si="1952"/>
        <v>4330.8599999999997</v>
      </c>
      <c r="PJN56" s="115">
        <f t="shared" si="1952"/>
        <v>4330.8599999999997</v>
      </c>
      <c r="PJO56" s="115">
        <f t="shared" si="1952"/>
        <v>4330.8599999999997</v>
      </c>
      <c r="PJP56" s="115">
        <f t="shared" si="1952"/>
        <v>4330.8599999999997</v>
      </c>
      <c r="PJQ56" s="115">
        <f t="shared" si="1952"/>
        <v>4330.8599999999997</v>
      </c>
      <c r="PJR56" s="115">
        <f t="shared" si="1952"/>
        <v>4330.8599999999997</v>
      </c>
      <c r="PJS56" s="115">
        <f t="shared" si="1952"/>
        <v>4330.8599999999997</v>
      </c>
      <c r="PJT56" s="115">
        <f t="shared" si="1952"/>
        <v>4330.8599999999997</v>
      </c>
      <c r="PJU56" s="115">
        <f t="shared" si="1952"/>
        <v>4330.8599999999997</v>
      </c>
      <c r="PJV56" s="95">
        <f t="shared" si="1953"/>
        <v>51970.32</v>
      </c>
      <c r="PJW56" s="106" t="s">
        <v>845</v>
      </c>
      <c r="PJX56" s="105">
        <v>51970.319999999992</v>
      </c>
      <c r="PJY56" s="90">
        <f t="shared" si="1954"/>
        <v>4330.8599999999997</v>
      </c>
      <c r="PJZ56" s="115">
        <f t="shared" ref="PJZ56" si="3569">PJY56</f>
        <v>4330.8599999999997</v>
      </c>
      <c r="PKA56" s="115">
        <f t="shared" si="1955"/>
        <v>4330.8599999999997</v>
      </c>
      <c r="PKB56" s="115">
        <f t="shared" si="1955"/>
        <v>4330.8599999999997</v>
      </c>
      <c r="PKC56" s="115">
        <f t="shared" si="1955"/>
        <v>4330.8599999999997</v>
      </c>
      <c r="PKD56" s="115">
        <f t="shared" si="1955"/>
        <v>4330.8599999999997</v>
      </c>
      <c r="PKE56" s="115">
        <f t="shared" si="1955"/>
        <v>4330.8599999999997</v>
      </c>
      <c r="PKF56" s="115">
        <f t="shared" si="1955"/>
        <v>4330.8599999999997</v>
      </c>
      <c r="PKG56" s="115">
        <f t="shared" si="1955"/>
        <v>4330.8599999999997</v>
      </c>
      <c r="PKH56" s="115">
        <f t="shared" si="1955"/>
        <v>4330.8599999999997</v>
      </c>
      <c r="PKI56" s="115">
        <f t="shared" si="1955"/>
        <v>4330.8599999999997</v>
      </c>
      <c r="PKJ56" s="115">
        <f t="shared" si="1955"/>
        <v>4330.8599999999997</v>
      </c>
      <c r="PKK56" s="115">
        <f t="shared" si="1955"/>
        <v>4330.8599999999997</v>
      </c>
      <c r="PKL56" s="95">
        <f t="shared" si="1956"/>
        <v>51970.32</v>
      </c>
      <c r="PKM56" s="106" t="s">
        <v>845</v>
      </c>
      <c r="PKN56" s="105">
        <v>51970.319999999992</v>
      </c>
      <c r="PKO56" s="90">
        <f t="shared" si="1957"/>
        <v>4330.8599999999997</v>
      </c>
      <c r="PKP56" s="115">
        <f t="shared" ref="PKP56" si="3570">PKO56</f>
        <v>4330.8599999999997</v>
      </c>
      <c r="PKQ56" s="115">
        <f t="shared" si="1958"/>
        <v>4330.8599999999997</v>
      </c>
      <c r="PKR56" s="115">
        <f t="shared" si="1958"/>
        <v>4330.8599999999997</v>
      </c>
      <c r="PKS56" s="115">
        <f t="shared" si="1958"/>
        <v>4330.8599999999997</v>
      </c>
      <c r="PKT56" s="115">
        <f t="shared" si="1958"/>
        <v>4330.8599999999997</v>
      </c>
      <c r="PKU56" s="115">
        <f t="shared" si="1958"/>
        <v>4330.8599999999997</v>
      </c>
      <c r="PKV56" s="115">
        <f t="shared" si="1958"/>
        <v>4330.8599999999997</v>
      </c>
      <c r="PKW56" s="115">
        <f t="shared" si="1958"/>
        <v>4330.8599999999997</v>
      </c>
      <c r="PKX56" s="115">
        <f t="shared" si="1958"/>
        <v>4330.8599999999997</v>
      </c>
      <c r="PKY56" s="115">
        <f t="shared" si="1958"/>
        <v>4330.8599999999997</v>
      </c>
      <c r="PKZ56" s="115">
        <f t="shared" si="1958"/>
        <v>4330.8599999999997</v>
      </c>
      <c r="PLA56" s="115">
        <f t="shared" si="1958"/>
        <v>4330.8599999999997</v>
      </c>
      <c r="PLB56" s="95">
        <f t="shared" si="1959"/>
        <v>51970.32</v>
      </c>
      <c r="PLC56" s="106" t="s">
        <v>845</v>
      </c>
      <c r="PLD56" s="105">
        <v>51970.319999999992</v>
      </c>
      <c r="PLE56" s="90">
        <f t="shared" si="1960"/>
        <v>4330.8599999999997</v>
      </c>
      <c r="PLF56" s="115">
        <f t="shared" ref="PLF56" si="3571">PLE56</f>
        <v>4330.8599999999997</v>
      </c>
      <c r="PLG56" s="115">
        <f t="shared" si="1961"/>
        <v>4330.8599999999997</v>
      </c>
      <c r="PLH56" s="115">
        <f t="shared" si="1961"/>
        <v>4330.8599999999997</v>
      </c>
      <c r="PLI56" s="115">
        <f t="shared" si="1961"/>
        <v>4330.8599999999997</v>
      </c>
      <c r="PLJ56" s="115">
        <f t="shared" si="1961"/>
        <v>4330.8599999999997</v>
      </c>
      <c r="PLK56" s="115">
        <f t="shared" si="1961"/>
        <v>4330.8599999999997</v>
      </c>
      <c r="PLL56" s="115">
        <f t="shared" si="1961"/>
        <v>4330.8599999999997</v>
      </c>
      <c r="PLM56" s="115">
        <f t="shared" si="1961"/>
        <v>4330.8599999999997</v>
      </c>
      <c r="PLN56" s="115">
        <f t="shared" si="1961"/>
        <v>4330.8599999999997</v>
      </c>
      <c r="PLO56" s="115">
        <f t="shared" si="1961"/>
        <v>4330.8599999999997</v>
      </c>
      <c r="PLP56" s="115">
        <f t="shared" si="1961"/>
        <v>4330.8599999999997</v>
      </c>
      <c r="PLQ56" s="115">
        <f t="shared" si="1961"/>
        <v>4330.8599999999997</v>
      </c>
      <c r="PLR56" s="95">
        <f t="shared" si="1962"/>
        <v>51970.32</v>
      </c>
      <c r="PLS56" s="106" t="s">
        <v>845</v>
      </c>
      <c r="PLT56" s="105">
        <v>51970.319999999992</v>
      </c>
      <c r="PLU56" s="90">
        <f t="shared" si="1963"/>
        <v>4330.8599999999997</v>
      </c>
      <c r="PLV56" s="115">
        <f t="shared" ref="PLV56" si="3572">PLU56</f>
        <v>4330.8599999999997</v>
      </c>
      <c r="PLW56" s="115">
        <f t="shared" si="1964"/>
        <v>4330.8599999999997</v>
      </c>
      <c r="PLX56" s="115">
        <f t="shared" si="1964"/>
        <v>4330.8599999999997</v>
      </c>
      <c r="PLY56" s="115">
        <f t="shared" si="1964"/>
        <v>4330.8599999999997</v>
      </c>
      <c r="PLZ56" s="115">
        <f t="shared" si="1964"/>
        <v>4330.8599999999997</v>
      </c>
      <c r="PMA56" s="115">
        <f t="shared" si="1964"/>
        <v>4330.8599999999997</v>
      </c>
      <c r="PMB56" s="115">
        <f t="shared" si="1964"/>
        <v>4330.8599999999997</v>
      </c>
      <c r="PMC56" s="115">
        <f t="shared" si="1964"/>
        <v>4330.8599999999997</v>
      </c>
      <c r="PMD56" s="115">
        <f t="shared" si="1964"/>
        <v>4330.8599999999997</v>
      </c>
      <c r="PME56" s="115">
        <f t="shared" si="1964"/>
        <v>4330.8599999999997</v>
      </c>
      <c r="PMF56" s="115">
        <f t="shared" si="1964"/>
        <v>4330.8599999999997</v>
      </c>
      <c r="PMG56" s="115">
        <f t="shared" si="1964"/>
        <v>4330.8599999999997</v>
      </c>
      <c r="PMH56" s="95">
        <f t="shared" si="1965"/>
        <v>51970.32</v>
      </c>
      <c r="PMI56" s="106" t="s">
        <v>845</v>
      </c>
      <c r="PMJ56" s="105">
        <v>51970.319999999992</v>
      </c>
      <c r="PMK56" s="90">
        <f t="shared" si="1966"/>
        <v>4330.8599999999997</v>
      </c>
      <c r="PML56" s="115">
        <f t="shared" ref="PML56" si="3573">PMK56</f>
        <v>4330.8599999999997</v>
      </c>
      <c r="PMM56" s="115">
        <f t="shared" si="1967"/>
        <v>4330.8599999999997</v>
      </c>
      <c r="PMN56" s="115">
        <f t="shared" si="1967"/>
        <v>4330.8599999999997</v>
      </c>
      <c r="PMO56" s="115">
        <f t="shared" si="1967"/>
        <v>4330.8599999999997</v>
      </c>
      <c r="PMP56" s="115">
        <f t="shared" si="1967"/>
        <v>4330.8599999999997</v>
      </c>
      <c r="PMQ56" s="115">
        <f t="shared" si="1967"/>
        <v>4330.8599999999997</v>
      </c>
      <c r="PMR56" s="115">
        <f t="shared" si="1967"/>
        <v>4330.8599999999997</v>
      </c>
      <c r="PMS56" s="115">
        <f t="shared" si="1967"/>
        <v>4330.8599999999997</v>
      </c>
      <c r="PMT56" s="115">
        <f t="shared" si="1967"/>
        <v>4330.8599999999997</v>
      </c>
      <c r="PMU56" s="115">
        <f t="shared" si="1967"/>
        <v>4330.8599999999997</v>
      </c>
      <c r="PMV56" s="115">
        <f t="shared" si="1967"/>
        <v>4330.8599999999997</v>
      </c>
      <c r="PMW56" s="115">
        <f t="shared" si="1967"/>
        <v>4330.8599999999997</v>
      </c>
      <c r="PMX56" s="95">
        <f t="shared" si="1968"/>
        <v>51970.32</v>
      </c>
      <c r="PMY56" s="106" t="s">
        <v>845</v>
      </c>
      <c r="PMZ56" s="105">
        <v>51970.319999999992</v>
      </c>
      <c r="PNA56" s="90">
        <f t="shared" si="1969"/>
        <v>4330.8599999999997</v>
      </c>
      <c r="PNB56" s="115">
        <f t="shared" ref="PNB56" si="3574">PNA56</f>
        <v>4330.8599999999997</v>
      </c>
      <c r="PNC56" s="115">
        <f t="shared" si="1970"/>
        <v>4330.8599999999997</v>
      </c>
      <c r="PND56" s="115">
        <f t="shared" si="1970"/>
        <v>4330.8599999999997</v>
      </c>
      <c r="PNE56" s="115">
        <f t="shared" si="1970"/>
        <v>4330.8599999999997</v>
      </c>
      <c r="PNF56" s="115">
        <f t="shared" si="1970"/>
        <v>4330.8599999999997</v>
      </c>
      <c r="PNG56" s="115">
        <f t="shared" si="1970"/>
        <v>4330.8599999999997</v>
      </c>
      <c r="PNH56" s="115">
        <f t="shared" si="1970"/>
        <v>4330.8599999999997</v>
      </c>
      <c r="PNI56" s="115">
        <f t="shared" si="1970"/>
        <v>4330.8599999999997</v>
      </c>
      <c r="PNJ56" s="115">
        <f t="shared" si="1970"/>
        <v>4330.8599999999997</v>
      </c>
      <c r="PNK56" s="115">
        <f t="shared" si="1970"/>
        <v>4330.8599999999997</v>
      </c>
      <c r="PNL56" s="115">
        <f t="shared" si="1970"/>
        <v>4330.8599999999997</v>
      </c>
      <c r="PNM56" s="115">
        <f t="shared" si="1970"/>
        <v>4330.8599999999997</v>
      </c>
      <c r="PNN56" s="95">
        <f t="shared" si="1971"/>
        <v>51970.32</v>
      </c>
      <c r="PNO56" s="106" t="s">
        <v>845</v>
      </c>
      <c r="PNP56" s="105">
        <v>51970.319999999992</v>
      </c>
      <c r="PNQ56" s="90">
        <f t="shared" si="1972"/>
        <v>4330.8599999999997</v>
      </c>
      <c r="PNR56" s="115">
        <f t="shared" ref="PNR56" si="3575">PNQ56</f>
        <v>4330.8599999999997</v>
      </c>
      <c r="PNS56" s="115">
        <f t="shared" si="1973"/>
        <v>4330.8599999999997</v>
      </c>
      <c r="PNT56" s="115">
        <f t="shared" si="1973"/>
        <v>4330.8599999999997</v>
      </c>
      <c r="PNU56" s="115">
        <f t="shared" si="1973"/>
        <v>4330.8599999999997</v>
      </c>
      <c r="PNV56" s="115">
        <f t="shared" si="1973"/>
        <v>4330.8599999999997</v>
      </c>
      <c r="PNW56" s="115">
        <f t="shared" si="1973"/>
        <v>4330.8599999999997</v>
      </c>
      <c r="PNX56" s="115">
        <f t="shared" si="1973"/>
        <v>4330.8599999999997</v>
      </c>
      <c r="PNY56" s="115">
        <f t="shared" si="1973"/>
        <v>4330.8599999999997</v>
      </c>
      <c r="PNZ56" s="115">
        <f t="shared" si="1973"/>
        <v>4330.8599999999997</v>
      </c>
      <c r="POA56" s="115">
        <f t="shared" si="1973"/>
        <v>4330.8599999999997</v>
      </c>
      <c r="POB56" s="115">
        <f t="shared" si="1973"/>
        <v>4330.8599999999997</v>
      </c>
      <c r="POC56" s="115">
        <f t="shared" si="1973"/>
        <v>4330.8599999999997</v>
      </c>
      <c r="POD56" s="95">
        <f t="shared" si="1974"/>
        <v>51970.32</v>
      </c>
      <c r="POE56" s="106" t="s">
        <v>845</v>
      </c>
      <c r="POF56" s="105">
        <v>51970.319999999992</v>
      </c>
      <c r="POG56" s="90">
        <f t="shared" si="1975"/>
        <v>4330.8599999999997</v>
      </c>
      <c r="POH56" s="115">
        <f t="shared" ref="POH56" si="3576">POG56</f>
        <v>4330.8599999999997</v>
      </c>
      <c r="POI56" s="115">
        <f t="shared" si="1976"/>
        <v>4330.8599999999997</v>
      </c>
      <c r="POJ56" s="115">
        <f t="shared" si="1976"/>
        <v>4330.8599999999997</v>
      </c>
      <c r="POK56" s="115">
        <f t="shared" si="1976"/>
        <v>4330.8599999999997</v>
      </c>
      <c r="POL56" s="115">
        <f t="shared" si="1976"/>
        <v>4330.8599999999997</v>
      </c>
      <c r="POM56" s="115">
        <f t="shared" si="1976"/>
        <v>4330.8599999999997</v>
      </c>
      <c r="PON56" s="115">
        <f t="shared" si="1976"/>
        <v>4330.8599999999997</v>
      </c>
      <c r="POO56" s="115">
        <f t="shared" si="1976"/>
        <v>4330.8599999999997</v>
      </c>
      <c r="POP56" s="115">
        <f t="shared" si="1976"/>
        <v>4330.8599999999997</v>
      </c>
      <c r="POQ56" s="115">
        <f t="shared" si="1976"/>
        <v>4330.8599999999997</v>
      </c>
      <c r="POR56" s="115">
        <f t="shared" si="1976"/>
        <v>4330.8599999999997</v>
      </c>
      <c r="POS56" s="115">
        <f t="shared" si="1976"/>
        <v>4330.8599999999997</v>
      </c>
      <c r="POT56" s="95">
        <f t="shared" si="1977"/>
        <v>51970.32</v>
      </c>
      <c r="POU56" s="106" t="s">
        <v>845</v>
      </c>
      <c r="POV56" s="105">
        <v>51970.319999999992</v>
      </c>
      <c r="POW56" s="90">
        <f t="shared" si="1978"/>
        <v>4330.8599999999997</v>
      </c>
      <c r="POX56" s="115">
        <f t="shared" ref="POX56" si="3577">POW56</f>
        <v>4330.8599999999997</v>
      </c>
      <c r="POY56" s="115">
        <f t="shared" si="1979"/>
        <v>4330.8599999999997</v>
      </c>
      <c r="POZ56" s="115">
        <f t="shared" si="1979"/>
        <v>4330.8599999999997</v>
      </c>
      <c r="PPA56" s="115">
        <f t="shared" si="1979"/>
        <v>4330.8599999999997</v>
      </c>
      <c r="PPB56" s="115">
        <f t="shared" si="1979"/>
        <v>4330.8599999999997</v>
      </c>
      <c r="PPC56" s="115">
        <f t="shared" si="1979"/>
        <v>4330.8599999999997</v>
      </c>
      <c r="PPD56" s="115">
        <f t="shared" si="1979"/>
        <v>4330.8599999999997</v>
      </c>
      <c r="PPE56" s="115">
        <f t="shared" si="1979"/>
        <v>4330.8599999999997</v>
      </c>
      <c r="PPF56" s="115">
        <f t="shared" si="1979"/>
        <v>4330.8599999999997</v>
      </c>
      <c r="PPG56" s="115">
        <f t="shared" si="1979"/>
        <v>4330.8599999999997</v>
      </c>
      <c r="PPH56" s="115">
        <f t="shared" si="1979"/>
        <v>4330.8599999999997</v>
      </c>
      <c r="PPI56" s="115">
        <f t="shared" si="1979"/>
        <v>4330.8599999999997</v>
      </c>
      <c r="PPJ56" s="95">
        <f t="shared" si="1980"/>
        <v>51970.32</v>
      </c>
      <c r="PPK56" s="106" t="s">
        <v>845</v>
      </c>
      <c r="PPL56" s="105">
        <v>51970.319999999992</v>
      </c>
      <c r="PPM56" s="90">
        <f t="shared" si="1981"/>
        <v>4330.8599999999997</v>
      </c>
      <c r="PPN56" s="115">
        <f t="shared" ref="PPN56" si="3578">PPM56</f>
        <v>4330.8599999999997</v>
      </c>
      <c r="PPO56" s="115">
        <f t="shared" si="1982"/>
        <v>4330.8599999999997</v>
      </c>
      <c r="PPP56" s="115">
        <f t="shared" si="1982"/>
        <v>4330.8599999999997</v>
      </c>
      <c r="PPQ56" s="115">
        <f t="shared" si="1982"/>
        <v>4330.8599999999997</v>
      </c>
      <c r="PPR56" s="115">
        <f t="shared" si="1982"/>
        <v>4330.8599999999997</v>
      </c>
      <c r="PPS56" s="115">
        <f t="shared" si="1982"/>
        <v>4330.8599999999997</v>
      </c>
      <c r="PPT56" s="115">
        <f t="shared" si="1982"/>
        <v>4330.8599999999997</v>
      </c>
      <c r="PPU56" s="115">
        <f t="shared" si="1982"/>
        <v>4330.8599999999997</v>
      </c>
      <c r="PPV56" s="115">
        <f t="shared" si="1982"/>
        <v>4330.8599999999997</v>
      </c>
      <c r="PPW56" s="115">
        <f t="shared" si="1982"/>
        <v>4330.8599999999997</v>
      </c>
      <c r="PPX56" s="115">
        <f t="shared" si="1982"/>
        <v>4330.8599999999997</v>
      </c>
      <c r="PPY56" s="115">
        <f t="shared" si="1982"/>
        <v>4330.8599999999997</v>
      </c>
      <c r="PPZ56" s="95">
        <f t="shared" si="1983"/>
        <v>51970.32</v>
      </c>
      <c r="PQA56" s="106" t="s">
        <v>845</v>
      </c>
      <c r="PQB56" s="105">
        <v>51970.319999999992</v>
      </c>
      <c r="PQC56" s="90">
        <f t="shared" si="1984"/>
        <v>4330.8599999999997</v>
      </c>
      <c r="PQD56" s="115">
        <f t="shared" ref="PQD56" si="3579">PQC56</f>
        <v>4330.8599999999997</v>
      </c>
      <c r="PQE56" s="115">
        <f t="shared" si="1985"/>
        <v>4330.8599999999997</v>
      </c>
      <c r="PQF56" s="115">
        <f t="shared" si="1985"/>
        <v>4330.8599999999997</v>
      </c>
      <c r="PQG56" s="115">
        <f t="shared" si="1985"/>
        <v>4330.8599999999997</v>
      </c>
      <c r="PQH56" s="115">
        <f t="shared" si="1985"/>
        <v>4330.8599999999997</v>
      </c>
      <c r="PQI56" s="115">
        <f t="shared" si="1985"/>
        <v>4330.8599999999997</v>
      </c>
      <c r="PQJ56" s="115">
        <f t="shared" si="1985"/>
        <v>4330.8599999999997</v>
      </c>
      <c r="PQK56" s="115">
        <f t="shared" si="1985"/>
        <v>4330.8599999999997</v>
      </c>
      <c r="PQL56" s="115">
        <f t="shared" si="1985"/>
        <v>4330.8599999999997</v>
      </c>
      <c r="PQM56" s="115">
        <f t="shared" si="1985"/>
        <v>4330.8599999999997</v>
      </c>
      <c r="PQN56" s="115">
        <f t="shared" si="1985"/>
        <v>4330.8599999999997</v>
      </c>
      <c r="PQO56" s="115">
        <f t="shared" si="1985"/>
        <v>4330.8599999999997</v>
      </c>
      <c r="PQP56" s="95">
        <f t="shared" si="1986"/>
        <v>51970.32</v>
      </c>
      <c r="PQQ56" s="106" t="s">
        <v>845</v>
      </c>
      <c r="PQR56" s="105">
        <v>51970.319999999992</v>
      </c>
      <c r="PQS56" s="90">
        <f t="shared" si="1987"/>
        <v>4330.8599999999997</v>
      </c>
      <c r="PQT56" s="115">
        <f t="shared" ref="PQT56" si="3580">PQS56</f>
        <v>4330.8599999999997</v>
      </c>
      <c r="PQU56" s="115">
        <f t="shared" si="1988"/>
        <v>4330.8599999999997</v>
      </c>
      <c r="PQV56" s="115">
        <f t="shared" si="1988"/>
        <v>4330.8599999999997</v>
      </c>
      <c r="PQW56" s="115">
        <f t="shared" si="1988"/>
        <v>4330.8599999999997</v>
      </c>
      <c r="PQX56" s="115">
        <f t="shared" si="1988"/>
        <v>4330.8599999999997</v>
      </c>
      <c r="PQY56" s="115">
        <f t="shared" si="1988"/>
        <v>4330.8599999999997</v>
      </c>
      <c r="PQZ56" s="115">
        <f t="shared" si="1988"/>
        <v>4330.8599999999997</v>
      </c>
      <c r="PRA56" s="115">
        <f t="shared" si="1988"/>
        <v>4330.8599999999997</v>
      </c>
      <c r="PRB56" s="115">
        <f t="shared" si="1988"/>
        <v>4330.8599999999997</v>
      </c>
      <c r="PRC56" s="115">
        <f t="shared" si="1988"/>
        <v>4330.8599999999997</v>
      </c>
      <c r="PRD56" s="115">
        <f t="shared" si="1988"/>
        <v>4330.8599999999997</v>
      </c>
      <c r="PRE56" s="115">
        <f t="shared" si="1988"/>
        <v>4330.8599999999997</v>
      </c>
      <c r="PRF56" s="95">
        <f t="shared" si="1989"/>
        <v>51970.32</v>
      </c>
      <c r="PRG56" s="106" t="s">
        <v>845</v>
      </c>
      <c r="PRH56" s="105">
        <v>51970.319999999992</v>
      </c>
      <c r="PRI56" s="90">
        <f t="shared" si="1990"/>
        <v>4330.8599999999997</v>
      </c>
      <c r="PRJ56" s="115">
        <f t="shared" ref="PRJ56" si="3581">PRI56</f>
        <v>4330.8599999999997</v>
      </c>
      <c r="PRK56" s="115">
        <f t="shared" si="1991"/>
        <v>4330.8599999999997</v>
      </c>
      <c r="PRL56" s="115">
        <f t="shared" si="1991"/>
        <v>4330.8599999999997</v>
      </c>
      <c r="PRM56" s="115">
        <f t="shared" si="1991"/>
        <v>4330.8599999999997</v>
      </c>
      <c r="PRN56" s="115">
        <f t="shared" si="1991"/>
        <v>4330.8599999999997</v>
      </c>
      <c r="PRO56" s="115">
        <f t="shared" si="1991"/>
        <v>4330.8599999999997</v>
      </c>
      <c r="PRP56" s="115">
        <f t="shared" si="1991"/>
        <v>4330.8599999999997</v>
      </c>
      <c r="PRQ56" s="115">
        <f t="shared" si="1991"/>
        <v>4330.8599999999997</v>
      </c>
      <c r="PRR56" s="115">
        <f t="shared" si="1991"/>
        <v>4330.8599999999997</v>
      </c>
      <c r="PRS56" s="115">
        <f t="shared" si="1991"/>
        <v>4330.8599999999997</v>
      </c>
      <c r="PRT56" s="115">
        <f t="shared" si="1991"/>
        <v>4330.8599999999997</v>
      </c>
      <c r="PRU56" s="115">
        <f t="shared" si="1991"/>
        <v>4330.8599999999997</v>
      </c>
      <c r="PRV56" s="95">
        <f t="shared" si="1992"/>
        <v>51970.32</v>
      </c>
      <c r="PRW56" s="106" t="s">
        <v>845</v>
      </c>
      <c r="PRX56" s="105">
        <v>51970.319999999992</v>
      </c>
      <c r="PRY56" s="90">
        <f t="shared" si="1993"/>
        <v>4330.8599999999997</v>
      </c>
      <c r="PRZ56" s="115">
        <f t="shared" ref="PRZ56" si="3582">PRY56</f>
        <v>4330.8599999999997</v>
      </c>
      <c r="PSA56" s="115">
        <f t="shared" si="1994"/>
        <v>4330.8599999999997</v>
      </c>
      <c r="PSB56" s="115">
        <f t="shared" si="1994"/>
        <v>4330.8599999999997</v>
      </c>
      <c r="PSC56" s="115">
        <f t="shared" si="1994"/>
        <v>4330.8599999999997</v>
      </c>
      <c r="PSD56" s="115">
        <f t="shared" si="1994"/>
        <v>4330.8599999999997</v>
      </c>
      <c r="PSE56" s="115">
        <f t="shared" si="1994"/>
        <v>4330.8599999999997</v>
      </c>
      <c r="PSF56" s="115">
        <f t="shared" si="1994"/>
        <v>4330.8599999999997</v>
      </c>
      <c r="PSG56" s="115">
        <f t="shared" si="1994"/>
        <v>4330.8599999999997</v>
      </c>
      <c r="PSH56" s="115">
        <f t="shared" si="1994"/>
        <v>4330.8599999999997</v>
      </c>
      <c r="PSI56" s="115">
        <f t="shared" si="1994"/>
        <v>4330.8599999999997</v>
      </c>
      <c r="PSJ56" s="115">
        <f t="shared" si="1994"/>
        <v>4330.8599999999997</v>
      </c>
      <c r="PSK56" s="115">
        <f t="shared" si="1994"/>
        <v>4330.8599999999997</v>
      </c>
      <c r="PSL56" s="95">
        <f t="shared" si="1995"/>
        <v>51970.32</v>
      </c>
      <c r="PSM56" s="106" t="s">
        <v>845</v>
      </c>
      <c r="PSN56" s="105">
        <v>51970.319999999992</v>
      </c>
      <c r="PSO56" s="90">
        <f t="shared" si="1996"/>
        <v>4330.8599999999997</v>
      </c>
      <c r="PSP56" s="115">
        <f t="shared" ref="PSP56" si="3583">PSO56</f>
        <v>4330.8599999999997</v>
      </c>
      <c r="PSQ56" s="115">
        <f t="shared" si="1997"/>
        <v>4330.8599999999997</v>
      </c>
      <c r="PSR56" s="115">
        <f t="shared" si="1997"/>
        <v>4330.8599999999997</v>
      </c>
      <c r="PSS56" s="115">
        <f t="shared" si="1997"/>
        <v>4330.8599999999997</v>
      </c>
      <c r="PST56" s="115">
        <f t="shared" si="1997"/>
        <v>4330.8599999999997</v>
      </c>
      <c r="PSU56" s="115">
        <f t="shared" si="1997"/>
        <v>4330.8599999999997</v>
      </c>
      <c r="PSV56" s="115">
        <f t="shared" si="1997"/>
        <v>4330.8599999999997</v>
      </c>
      <c r="PSW56" s="115">
        <f t="shared" si="1997"/>
        <v>4330.8599999999997</v>
      </c>
      <c r="PSX56" s="115">
        <f t="shared" si="1997"/>
        <v>4330.8599999999997</v>
      </c>
      <c r="PSY56" s="115">
        <f t="shared" si="1997"/>
        <v>4330.8599999999997</v>
      </c>
      <c r="PSZ56" s="115">
        <f t="shared" si="1997"/>
        <v>4330.8599999999997</v>
      </c>
      <c r="PTA56" s="115">
        <f t="shared" si="1997"/>
        <v>4330.8599999999997</v>
      </c>
      <c r="PTB56" s="95">
        <f t="shared" si="1998"/>
        <v>51970.32</v>
      </c>
      <c r="PTC56" s="106" t="s">
        <v>845</v>
      </c>
      <c r="PTD56" s="105">
        <v>51970.319999999992</v>
      </c>
      <c r="PTE56" s="90">
        <f t="shared" si="1999"/>
        <v>4330.8599999999997</v>
      </c>
      <c r="PTF56" s="115">
        <f t="shared" ref="PTF56" si="3584">PTE56</f>
        <v>4330.8599999999997</v>
      </c>
      <c r="PTG56" s="115">
        <f t="shared" si="2000"/>
        <v>4330.8599999999997</v>
      </c>
      <c r="PTH56" s="115">
        <f t="shared" si="2000"/>
        <v>4330.8599999999997</v>
      </c>
      <c r="PTI56" s="115">
        <f t="shared" si="2000"/>
        <v>4330.8599999999997</v>
      </c>
      <c r="PTJ56" s="115">
        <f t="shared" si="2000"/>
        <v>4330.8599999999997</v>
      </c>
      <c r="PTK56" s="115">
        <f t="shared" si="2000"/>
        <v>4330.8599999999997</v>
      </c>
      <c r="PTL56" s="115">
        <f t="shared" si="2000"/>
        <v>4330.8599999999997</v>
      </c>
      <c r="PTM56" s="115">
        <f t="shared" si="2000"/>
        <v>4330.8599999999997</v>
      </c>
      <c r="PTN56" s="115">
        <f t="shared" si="2000"/>
        <v>4330.8599999999997</v>
      </c>
      <c r="PTO56" s="115">
        <f t="shared" si="2000"/>
        <v>4330.8599999999997</v>
      </c>
      <c r="PTP56" s="115">
        <f t="shared" si="2000"/>
        <v>4330.8599999999997</v>
      </c>
      <c r="PTQ56" s="115">
        <f t="shared" si="2000"/>
        <v>4330.8599999999997</v>
      </c>
      <c r="PTR56" s="95">
        <f t="shared" si="2001"/>
        <v>51970.32</v>
      </c>
      <c r="PTS56" s="106" t="s">
        <v>845</v>
      </c>
      <c r="PTT56" s="105">
        <v>51970.319999999992</v>
      </c>
      <c r="PTU56" s="90">
        <f t="shared" si="2002"/>
        <v>4330.8599999999997</v>
      </c>
      <c r="PTV56" s="115">
        <f t="shared" ref="PTV56" si="3585">PTU56</f>
        <v>4330.8599999999997</v>
      </c>
      <c r="PTW56" s="115">
        <f t="shared" si="2003"/>
        <v>4330.8599999999997</v>
      </c>
      <c r="PTX56" s="115">
        <f t="shared" si="2003"/>
        <v>4330.8599999999997</v>
      </c>
      <c r="PTY56" s="115">
        <f t="shared" si="2003"/>
        <v>4330.8599999999997</v>
      </c>
      <c r="PTZ56" s="115">
        <f t="shared" si="2003"/>
        <v>4330.8599999999997</v>
      </c>
      <c r="PUA56" s="115">
        <f t="shared" si="2003"/>
        <v>4330.8599999999997</v>
      </c>
      <c r="PUB56" s="115">
        <f t="shared" si="2003"/>
        <v>4330.8599999999997</v>
      </c>
      <c r="PUC56" s="115">
        <f t="shared" si="2003"/>
        <v>4330.8599999999997</v>
      </c>
      <c r="PUD56" s="115">
        <f t="shared" si="2003"/>
        <v>4330.8599999999997</v>
      </c>
      <c r="PUE56" s="115">
        <f t="shared" si="2003"/>
        <v>4330.8599999999997</v>
      </c>
      <c r="PUF56" s="115">
        <f t="shared" si="2003"/>
        <v>4330.8599999999997</v>
      </c>
      <c r="PUG56" s="115">
        <f t="shared" si="2003"/>
        <v>4330.8599999999997</v>
      </c>
      <c r="PUH56" s="95">
        <f t="shared" si="2004"/>
        <v>51970.32</v>
      </c>
      <c r="PUI56" s="106" t="s">
        <v>845</v>
      </c>
      <c r="PUJ56" s="105">
        <v>51970.319999999992</v>
      </c>
      <c r="PUK56" s="90">
        <f t="shared" si="2005"/>
        <v>4330.8599999999997</v>
      </c>
      <c r="PUL56" s="115">
        <f t="shared" ref="PUL56" si="3586">PUK56</f>
        <v>4330.8599999999997</v>
      </c>
      <c r="PUM56" s="115">
        <f t="shared" si="2006"/>
        <v>4330.8599999999997</v>
      </c>
      <c r="PUN56" s="115">
        <f t="shared" si="2006"/>
        <v>4330.8599999999997</v>
      </c>
      <c r="PUO56" s="115">
        <f t="shared" si="2006"/>
        <v>4330.8599999999997</v>
      </c>
      <c r="PUP56" s="115">
        <f t="shared" si="2006"/>
        <v>4330.8599999999997</v>
      </c>
      <c r="PUQ56" s="115">
        <f t="shared" si="2006"/>
        <v>4330.8599999999997</v>
      </c>
      <c r="PUR56" s="115">
        <f t="shared" si="2006"/>
        <v>4330.8599999999997</v>
      </c>
      <c r="PUS56" s="115">
        <f t="shared" si="2006"/>
        <v>4330.8599999999997</v>
      </c>
      <c r="PUT56" s="115">
        <f t="shared" si="2006"/>
        <v>4330.8599999999997</v>
      </c>
      <c r="PUU56" s="115">
        <f t="shared" si="2006"/>
        <v>4330.8599999999997</v>
      </c>
      <c r="PUV56" s="115">
        <f t="shared" si="2006"/>
        <v>4330.8599999999997</v>
      </c>
      <c r="PUW56" s="115">
        <f t="shared" si="2006"/>
        <v>4330.8599999999997</v>
      </c>
      <c r="PUX56" s="95">
        <f t="shared" si="2007"/>
        <v>51970.32</v>
      </c>
      <c r="PUY56" s="106" t="s">
        <v>845</v>
      </c>
      <c r="PUZ56" s="105">
        <v>51970.319999999992</v>
      </c>
      <c r="PVA56" s="90">
        <f t="shared" si="2008"/>
        <v>4330.8599999999997</v>
      </c>
      <c r="PVB56" s="115">
        <f t="shared" ref="PVB56" si="3587">PVA56</f>
        <v>4330.8599999999997</v>
      </c>
      <c r="PVC56" s="115">
        <f t="shared" si="2009"/>
        <v>4330.8599999999997</v>
      </c>
      <c r="PVD56" s="115">
        <f t="shared" si="2009"/>
        <v>4330.8599999999997</v>
      </c>
      <c r="PVE56" s="115">
        <f t="shared" si="2009"/>
        <v>4330.8599999999997</v>
      </c>
      <c r="PVF56" s="115">
        <f t="shared" si="2009"/>
        <v>4330.8599999999997</v>
      </c>
      <c r="PVG56" s="115">
        <f t="shared" si="2009"/>
        <v>4330.8599999999997</v>
      </c>
      <c r="PVH56" s="115">
        <f t="shared" si="2009"/>
        <v>4330.8599999999997</v>
      </c>
      <c r="PVI56" s="115">
        <f t="shared" si="2009"/>
        <v>4330.8599999999997</v>
      </c>
      <c r="PVJ56" s="115">
        <f t="shared" si="2009"/>
        <v>4330.8599999999997</v>
      </c>
      <c r="PVK56" s="115">
        <f t="shared" si="2009"/>
        <v>4330.8599999999997</v>
      </c>
      <c r="PVL56" s="115">
        <f t="shared" si="2009"/>
        <v>4330.8599999999997</v>
      </c>
      <c r="PVM56" s="115">
        <f t="shared" si="2009"/>
        <v>4330.8599999999997</v>
      </c>
      <c r="PVN56" s="95">
        <f t="shared" si="2010"/>
        <v>51970.32</v>
      </c>
      <c r="PVO56" s="106" t="s">
        <v>845</v>
      </c>
      <c r="PVP56" s="105">
        <v>51970.319999999992</v>
      </c>
      <c r="PVQ56" s="90">
        <f t="shared" si="2011"/>
        <v>4330.8599999999997</v>
      </c>
      <c r="PVR56" s="115">
        <f t="shared" ref="PVR56" si="3588">PVQ56</f>
        <v>4330.8599999999997</v>
      </c>
      <c r="PVS56" s="115">
        <f t="shared" si="2012"/>
        <v>4330.8599999999997</v>
      </c>
      <c r="PVT56" s="115">
        <f t="shared" si="2012"/>
        <v>4330.8599999999997</v>
      </c>
      <c r="PVU56" s="115">
        <f t="shared" si="2012"/>
        <v>4330.8599999999997</v>
      </c>
      <c r="PVV56" s="115">
        <f t="shared" si="2012"/>
        <v>4330.8599999999997</v>
      </c>
      <c r="PVW56" s="115">
        <f t="shared" si="2012"/>
        <v>4330.8599999999997</v>
      </c>
      <c r="PVX56" s="115">
        <f t="shared" si="2012"/>
        <v>4330.8599999999997</v>
      </c>
      <c r="PVY56" s="115">
        <f t="shared" si="2012"/>
        <v>4330.8599999999997</v>
      </c>
      <c r="PVZ56" s="115">
        <f t="shared" si="2012"/>
        <v>4330.8599999999997</v>
      </c>
      <c r="PWA56" s="115">
        <f t="shared" si="2012"/>
        <v>4330.8599999999997</v>
      </c>
      <c r="PWB56" s="115">
        <f t="shared" si="2012"/>
        <v>4330.8599999999997</v>
      </c>
      <c r="PWC56" s="115">
        <f t="shared" si="2012"/>
        <v>4330.8599999999997</v>
      </c>
      <c r="PWD56" s="95">
        <f t="shared" si="2013"/>
        <v>51970.32</v>
      </c>
      <c r="PWE56" s="106" t="s">
        <v>845</v>
      </c>
      <c r="PWF56" s="105">
        <v>51970.319999999992</v>
      </c>
      <c r="PWG56" s="90">
        <f t="shared" si="2014"/>
        <v>4330.8599999999997</v>
      </c>
      <c r="PWH56" s="115">
        <f t="shared" ref="PWH56" si="3589">PWG56</f>
        <v>4330.8599999999997</v>
      </c>
      <c r="PWI56" s="115">
        <f t="shared" si="2015"/>
        <v>4330.8599999999997</v>
      </c>
      <c r="PWJ56" s="115">
        <f t="shared" si="2015"/>
        <v>4330.8599999999997</v>
      </c>
      <c r="PWK56" s="115">
        <f t="shared" si="2015"/>
        <v>4330.8599999999997</v>
      </c>
      <c r="PWL56" s="115">
        <f t="shared" si="2015"/>
        <v>4330.8599999999997</v>
      </c>
      <c r="PWM56" s="115">
        <f t="shared" si="2015"/>
        <v>4330.8599999999997</v>
      </c>
      <c r="PWN56" s="115">
        <f t="shared" si="2015"/>
        <v>4330.8599999999997</v>
      </c>
      <c r="PWO56" s="115">
        <f t="shared" si="2015"/>
        <v>4330.8599999999997</v>
      </c>
      <c r="PWP56" s="115">
        <f t="shared" si="2015"/>
        <v>4330.8599999999997</v>
      </c>
      <c r="PWQ56" s="115">
        <f t="shared" si="2015"/>
        <v>4330.8599999999997</v>
      </c>
      <c r="PWR56" s="115">
        <f t="shared" si="2015"/>
        <v>4330.8599999999997</v>
      </c>
      <c r="PWS56" s="115">
        <f t="shared" si="2015"/>
        <v>4330.8599999999997</v>
      </c>
      <c r="PWT56" s="95">
        <f t="shared" si="2016"/>
        <v>51970.32</v>
      </c>
      <c r="PWU56" s="106" t="s">
        <v>845</v>
      </c>
      <c r="PWV56" s="105">
        <v>51970.319999999992</v>
      </c>
      <c r="PWW56" s="90">
        <f t="shared" si="2017"/>
        <v>4330.8599999999997</v>
      </c>
      <c r="PWX56" s="115">
        <f t="shared" ref="PWX56" si="3590">PWW56</f>
        <v>4330.8599999999997</v>
      </c>
      <c r="PWY56" s="115">
        <f t="shared" si="2018"/>
        <v>4330.8599999999997</v>
      </c>
      <c r="PWZ56" s="115">
        <f t="shared" si="2018"/>
        <v>4330.8599999999997</v>
      </c>
      <c r="PXA56" s="115">
        <f t="shared" si="2018"/>
        <v>4330.8599999999997</v>
      </c>
      <c r="PXB56" s="115">
        <f t="shared" si="2018"/>
        <v>4330.8599999999997</v>
      </c>
      <c r="PXC56" s="115">
        <f t="shared" si="2018"/>
        <v>4330.8599999999997</v>
      </c>
      <c r="PXD56" s="115">
        <f t="shared" si="2018"/>
        <v>4330.8599999999997</v>
      </c>
      <c r="PXE56" s="115">
        <f t="shared" si="2018"/>
        <v>4330.8599999999997</v>
      </c>
      <c r="PXF56" s="115">
        <f t="shared" si="2018"/>
        <v>4330.8599999999997</v>
      </c>
      <c r="PXG56" s="115">
        <f t="shared" si="2018"/>
        <v>4330.8599999999997</v>
      </c>
      <c r="PXH56" s="115">
        <f t="shared" si="2018"/>
        <v>4330.8599999999997</v>
      </c>
      <c r="PXI56" s="115">
        <f t="shared" si="2018"/>
        <v>4330.8599999999997</v>
      </c>
      <c r="PXJ56" s="95">
        <f t="shared" si="2019"/>
        <v>51970.32</v>
      </c>
      <c r="PXK56" s="106" t="s">
        <v>845</v>
      </c>
      <c r="PXL56" s="105">
        <v>51970.319999999992</v>
      </c>
      <c r="PXM56" s="90">
        <f t="shared" si="2020"/>
        <v>4330.8599999999997</v>
      </c>
      <c r="PXN56" s="115">
        <f t="shared" ref="PXN56" si="3591">PXM56</f>
        <v>4330.8599999999997</v>
      </c>
      <c r="PXO56" s="115">
        <f t="shared" si="2021"/>
        <v>4330.8599999999997</v>
      </c>
      <c r="PXP56" s="115">
        <f t="shared" si="2021"/>
        <v>4330.8599999999997</v>
      </c>
      <c r="PXQ56" s="115">
        <f t="shared" si="2021"/>
        <v>4330.8599999999997</v>
      </c>
      <c r="PXR56" s="115">
        <f t="shared" si="2021"/>
        <v>4330.8599999999997</v>
      </c>
      <c r="PXS56" s="115">
        <f t="shared" si="2021"/>
        <v>4330.8599999999997</v>
      </c>
      <c r="PXT56" s="115">
        <f t="shared" si="2021"/>
        <v>4330.8599999999997</v>
      </c>
      <c r="PXU56" s="115">
        <f t="shared" si="2021"/>
        <v>4330.8599999999997</v>
      </c>
      <c r="PXV56" s="115">
        <f t="shared" si="2021"/>
        <v>4330.8599999999997</v>
      </c>
      <c r="PXW56" s="115">
        <f t="shared" si="2021"/>
        <v>4330.8599999999997</v>
      </c>
      <c r="PXX56" s="115">
        <f t="shared" si="2021"/>
        <v>4330.8599999999997</v>
      </c>
      <c r="PXY56" s="115">
        <f t="shared" si="2021"/>
        <v>4330.8599999999997</v>
      </c>
      <c r="PXZ56" s="95">
        <f t="shared" si="2022"/>
        <v>51970.32</v>
      </c>
      <c r="PYA56" s="106" t="s">
        <v>845</v>
      </c>
      <c r="PYB56" s="105">
        <v>51970.319999999992</v>
      </c>
      <c r="PYC56" s="90">
        <f t="shared" si="2023"/>
        <v>4330.8599999999997</v>
      </c>
      <c r="PYD56" s="115">
        <f t="shared" ref="PYD56" si="3592">PYC56</f>
        <v>4330.8599999999997</v>
      </c>
      <c r="PYE56" s="115">
        <f t="shared" si="2024"/>
        <v>4330.8599999999997</v>
      </c>
      <c r="PYF56" s="115">
        <f t="shared" si="2024"/>
        <v>4330.8599999999997</v>
      </c>
      <c r="PYG56" s="115">
        <f t="shared" si="2024"/>
        <v>4330.8599999999997</v>
      </c>
      <c r="PYH56" s="115">
        <f t="shared" si="2024"/>
        <v>4330.8599999999997</v>
      </c>
      <c r="PYI56" s="115">
        <f t="shared" si="2024"/>
        <v>4330.8599999999997</v>
      </c>
      <c r="PYJ56" s="115">
        <f t="shared" si="2024"/>
        <v>4330.8599999999997</v>
      </c>
      <c r="PYK56" s="115">
        <f t="shared" si="2024"/>
        <v>4330.8599999999997</v>
      </c>
      <c r="PYL56" s="115">
        <f t="shared" si="2024"/>
        <v>4330.8599999999997</v>
      </c>
      <c r="PYM56" s="115">
        <f t="shared" si="2024"/>
        <v>4330.8599999999997</v>
      </c>
      <c r="PYN56" s="115">
        <f t="shared" si="2024"/>
        <v>4330.8599999999997</v>
      </c>
      <c r="PYO56" s="115">
        <f t="shared" si="2024"/>
        <v>4330.8599999999997</v>
      </c>
      <c r="PYP56" s="95">
        <f t="shared" si="2025"/>
        <v>51970.32</v>
      </c>
      <c r="PYQ56" s="106" t="s">
        <v>845</v>
      </c>
      <c r="PYR56" s="105">
        <v>51970.319999999992</v>
      </c>
      <c r="PYS56" s="90">
        <f t="shared" si="2026"/>
        <v>4330.8599999999997</v>
      </c>
      <c r="PYT56" s="115">
        <f t="shared" ref="PYT56" si="3593">PYS56</f>
        <v>4330.8599999999997</v>
      </c>
      <c r="PYU56" s="115">
        <f t="shared" si="2027"/>
        <v>4330.8599999999997</v>
      </c>
      <c r="PYV56" s="115">
        <f t="shared" si="2027"/>
        <v>4330.8599999999997</v>
      </c>
      <c r="PYW56" s="115">
        <f t="shared" si="2027"/>
        <v>4330.8599999999997</v>
      </c>
      <c r="PYX56" s="115">
        <f t="shared" si="2027"/>
        <v>4330.8599999999997</v>
      </c>
      <c r="PYY56" s="115">
        <f t="shared" si="2027"/>
        <v>4330.8599999999997</v>
      </c>
      <c r="PYZ56" s="115">
        <f t="shared" si="2027"/>
        <v>4330.8599999999997</v>
      </c>
      <c r="PZA56" s="115">
        <f t="shared" si="2027"/>
        <v>4330.8599999999997</v>
      </c>
      <c r="PZB56" s="115">
        <f t="shared" si="2027"/>
        <v>4330.8599999999997</v>
      </c>
      <c r="PZC56" s="115">
        <f t="shared" si="2027"/>
        <v>4330.8599999999997</v>
      </c>
      <c r="PZD56" s="115">
        <f t="shared" si="2027"/>
        <v>4330.8599999999997</v>
      </c>
      <c r="PZE56" s="115">
        <f t="shared" si="2027"/>
        <v>4330.8599999999997</v>
      </c>
      <c r="PZF56" s="95">
        <f t="shared" si="2028"/>
        <v>51970.32</v>
      </c>
      <c r="PZG56" s="106" t="s">
        <v>845</v>
      </c>
      <c r="PZH56" s="105">
        <v>51970.319999999992</v>
      </c>
      <c r="PZI56" s="90">
        <f t="shared" si="2029"/>
        <v>4330.8599999999997</v>
      </c>
      <c r="PZJ56" s="115">
        <f t="shared" ref="PZJ56" si="3594">PZI56</f>
        <v>4330.8599999999997</v>
      </c>
      <c r="PZK56" s="115">
        <f t="shared" si="2030"/>
        <v>4330.8599999999997</v>
      </c>
      <c r="PZL56" s="115">
        <f t="shared" si="2030"/>
        <v>4330.8599999999997</v>
      </c>
      <c r="PZM56" s="115">
        <f t="shared" si="2030"/>
        <v>4330.8599999999997</v>
      </c>
      <c r="PZN56" s="115">
        <f t="shared" si="2030"/>
        <v>4330.8599999999997</v>
      </c>
      <c r="PZO56" s="115">
        <f t="shared" si="2030"/>
        <v>4330.8599999999997</v>
      </c>
      <c r="PZP56" s="115">
        <f t="shared" si="2030"/>
        <v>4330.8599999999997</v>
      </c>
      <c r="PZQ56" s="115">
        <f t="shared" si="2030"/>
        <v>4330.8599999999997</v>
      </c>
      <c r="PZR56" s="115">
        <f t="shared" si="2030"/>
        <v>4330.8599999999997</v>
      </c>
      <c r="PZS56" s="115">
        <f t="shared" si="2030"/>
        <v>4330.8599999999997</v>
      </c>
      <c r="PZT56" s="115">
        <f t="shared" si="2030"/>
        <v>4330.8599999999997</v>
      </c>
      <c r="PZU56" s="115">
        <f t="shared" si="2030"/>
        <v>4330.8599999999997</v>
      </c>
      <c r="PZV56" s="95">
        <f t="shared" si="2031"/>
        <v>51970.32</v>
      </c>
      <c r="PZW56" s="106" t="s">
        <v>845</v>
      </c>
      <c r="PZX56" s="105">
        <v>51970.319999999992</v>
      </c>
      <c r="PZY56" s="90">
        <f t="shared" si="2032"/>
        <v>4330.8599999999997</v>
      </c>
      <c r="PZZ56" s="115">
        <f t="shared" ref="PZZ56" si="3595">PZY56</f>
        <v>4330.8599999999997</v>
      </c>
      <c r="QAA56" s="115">
        <f t="shared" si="2033"/>
        <v>4330.8599999999997</v>
      </c>
      <c r="QAB56" s="115">
        <f t="shared" si="2033"/>
        <v>4330.8599999999997</v>
      </c>
      <c r="QAC56" s="115">
        <f t="shared" si="2033"/>
        <v>4330.8599999999997</v>
      </c>
      <c r="QAD56" s="115">
        <f t="shared" si="2033"/>
        <v>4330.8599999999997</v>
      </c>
      <c r="QAE56" s="115">
        <f t="shared" si="2033"/>
        <v>4330.8599999999997</v>
      </c>
      <c r="QAF56" s="115">
        <f t="shared" si="2033"/>
        <v>4330.8599999999997</v>
      </c>
      <c r="QAG56" s="115">
        <f t="shared" si="2033"/>
        <v>4330.8599999999997</v>
      </c>
      <c r="QAH56" s="115">
        <f t="shared" si="2033"/>
        <v>4330.8599999999997</v>
      </c>
      <c r="QAI56" s="115">
        <f t="shared" si="2033"/>
        <v>4330.8599999999997</v>
      </c>
      <c r="QAJ56" s="115">
        <f t="shared" si="2033"/>
        <v>4330.8599999999997</v>
      </c>
      <c r="QAK56" s="115">
        <f t="shared" si="2033"/>
        <v>4330.8599999999997</v>
      </c>
      <c r="QAL56" s="95">
        <f t="shared" si="2034"/>
        <v>51970.32</v>
      </c>
      <c r="QAM56" s="106" t="s">
        <v>845</v>
      </c>
      <c r="QAN56" s="105">
        <v>51970.319999999992</v>
      </c>
      <c r="QAO56" s="90">
        <f t="shared" si="2035"/>
        <v>4330.8599999999997</v>
      </c>
      <c r="QAP56" s="115">
        <f t="shared" ref="QAP56" si="3596">QAO56</f>
        <v>4330.8599999999997</v>
      </c>
      <c r="QAQ56" s="115">
        <f t="shared" si="2036"/>
        <v>4330.8599999999997</v>
      </c>
      <c r="QAR56" s="115">
        <f t="shared" si="2036"/>
        <v>4330.8599999999997</v>
      </c>
      <c r="QAS56" s="115">
        <f t="shared" si="2036"/>
        <v>4330.8599999999997</v>
      </c>
      <c r="QAT56" s="115">
        <f t="shared" si="2036"/>
        <v>4330.8599999999997</v>
      </c>
      <c r="QAU56" s="115">
        <f t="shared" si="2036"/>
        <v>4330.8599999999997</v>
      </c>
      <c r="QAV56" s="115">
        <f t="shared" si="2036"/>
        <v>4330.8599999999997</v>
      </c>
      <c r="QAW56" s="115">
        <f t="shared" si="2036"/>
        <v>4330.8599999999997</v>
      </c>
      <c r="QAX56" s="115">
        <f t="shared" si="2036"/>
        <v>4330.8599999999997</v>
      </c>
      <c r="QAY56" s="115">
        <f t="shared" si="2036"/>
        <v>4330.8599999999997</v>
      </c>
      <c r="QAZ56" s="115">
        <f t="shared" si="2036"/>
        <v>4330.8599999999997</v>
      </c>
      <c r="QBA56" s="115">
        <f t="shared" si="2036"/>
        <v>4330.8599999999997</v>
      </c>
      <c r="QBB56" s="95">
        <f t="shared" si="2037"/>
        <v>51970.32</v>
      </c>
      <c r="QBC56" s="106" t="s">
        <v>845</v>
      </c>
      <c r="QBD56" s="105">
        <v>51970.319999999992</v>
      </c>
      <c r="QBE56" s="90">
        <f t="shared" si="2038"/>
        <v>4330.8599999999997</v>
      </c>
      <c r="QBF56" s="115">
        <f t="shared" ref="QBF56" si="3597">QBE56</f>
        <v>4330.8599999999997</v>
      </c>
      <c r="QBG56" s="115">
        <f t="shared" si="2039"/>
        <v>4330.8599999999997</v>
      </c>
      <c r="QBH56" s="115">
        <f t="shared" si="2039"/>
        <v>4330.8599999999997</v>
      </c>
      <c r="QBI56" s="115">
        <f t="shared" si="2039"/>
        <v>4330.8599999999997</v>
      </c>
      <c r="QBJ56" s="115">
        <f t="shared" si="2039"/>
        <v>4330.8599999999997</v>
      </c>
      <c r="QBK56" s="115">
        <f t="shared" si="2039"/>
        <v>4330.8599999999997</v>
      </c>
      <c r="QBL56" s="115">
        <f t="shared" si="2039"/>
        <v>4330.8599999999997</v>
      </c>
      <c r="QBM56" s="115">
        <f t="shared" si="2039"/>
        <v>4330.8599999999997</v>
      </c>
      <c r="QBN56" s="115">
        <f t="shared" si="2039"/>
        <v>4330.8599999999997</v>
      </c>
      <c r="QBO56" s="115">
        <f t="shared" si="2039"/>
        <v>4330.8599999999997</v>
      </c>
      <c r="QBP56" s="115">
        <f t="shared" si="2039"/>
        <v>4330.8599999999997</v>
      </c>
      <c r="QBQ56" s="115">
        <f t="shared" si="2039"/>
        <v>4330.8599999999997</v>
      </c>
      <c r="QBR56" s="95">
        <f t="shared" si="2040"/>
        <v>51970.32</v>
      </c>
      <c r="QBS56" s="106" t="s">
        <v>845</v>
      </c>
      <c r="QBT56" s="105">
        <v>51970.319999999992</v>
      </c>
      <c r="QBU56" s="90">
        <f t="shared" si="2041"/>
        <v>4330.8599999999997</v>
      </c>
      <c r="QBV56" s="115">
        <f t="shared" ref="QBV56" si="3598">QBU56</f>
        <v>4330.8599999999997</v>
      </c>
      <c r="QBW56" s="115">
        <f t="shared" si="2042"/>
        <v>4330.8599999999997</v>
      </c>
      <c r="QBX56" s="115">
        <f t="shared" si="2042"/>
        <v>4330.8599999999997</v>
      </c>
      <c r="QBY56" s="115">
        <f t="shared" si="2042"/>
        <v>4330.8599999999997</v>
      </c>
      <c r="QBZ56" s="115">
        <f t="shared" si="2042"/>
        <v>4330.8599999999997</v>
      </c>
      <c r="QCA56" s="115">
        <f t="shared" si="2042"/>
        <v>4330.8599999999997</v>
      </c>
      <c r="QCB56" s="115">
        <f t="shared" si="2042"/>
        <v>4330.8599999999997</v>
      </c>
      <c r="QCC56" s="115">
        <f t="shared" si="2042"/>
        <v>4330.8599999999997</v>
      </c>
      <c r="QCD56" s="115">
        <f t="shared" si="2042"/>
        <v>4330.8599999999997</v>
      </c>
      <c r="QCE56" s="115">
        <f t="shared" si="2042"/>
        <v>4330.8599999999997</v>
      </c>
      <c r="QCF56" s="115">
        <f t="shared" si="2042"/>
        <v>4330.8599999999997</v>
      </c>
      <c r="QCG56" s="115">
        <f t="shared" si="2042"/>
        <v>4330.8599999999997</v>
      </c>
      <c r="QCH56" s="95">
        <f t="shared" si="2043"/>
        <v>51970.32</v>
      </c>
      <c r="QCI56" s="106" t="s">
        <v>845</v>
      </c>
      <c r="QCJ56" s="105">
        <v>51970.319999999992</v>
      </c>
      <c r="QCK56" s="90">
        <f t="shared" si="2044"/>
        <v>4330.8599999999997</v>
      </c>
      <c r="QCL56" s="115">
        <f t="shared" ref="QCL56" si="3599">QCK56</f>
        <v>4330.8599999999997</v>
      </c>
      <c r="QCM56" s="115">
        <f t="shared" si="2045"/>
        <v>4330.8599999999997</v>
      </c>
      <c r="QCN56" s="115">
        <f t="shared" si="2045"/>
        <v>4330.8599999999997</v>
      </c>
      <c r="QCO56" s="115">
        <f t="shared" si="2045"/>
        <v>4330.8599999999997</v>
      </c>
      <c r="QCP56" s="115">
        <f t="shared" si="2045"/>
        <v>4330.8599999999997</v>
      </c>
      <c r="QCQ56" s="115">
        <f t="shared" si="2045"/>
        <v>4330.8599999999997</v>
      </c>
      <c r="QCR56" s="115">
        <f t="shared" si="2045"/>
        <v>4330.8599999999997</v>
      </c>
      <c r="QCS56" s="115">
        <f t="shared" si="2045"/>
        <v>4330.8599999999997</v>
      </c>
      <c r="QCT56" s="115">
        <f t="shared" si="2045"/>
        <v>4330.8599999999997</v>
      </c>
      <c r="QCU56" s="115">
        <f t="shared" si="2045"/>
        <v>4330.8599999999997</v>
      </c>
      <c r="QCV56" s="115">
        <f t="shared" si="2045"/>
        <v>4330.8599999999997</v>
      </c>
      <c r="QCW56" s="115">
        <f t="shared" si="2045"/>
        <v>4330.8599999999997</v>
      </c>
      <c r="QCX56" s="95">
        <f t="shared" si="2046"/>
        <v>51970.32</v>
      </c>
      <c r="QCY56" s="106" t="s">
        <v>845</v>
      </c>
      <c r="QCZ56" s="105">
        <v>51970.319999999992</v>
      </c>
      <c r="QDA56" s="90">
        <f t="shared" si="2047"/>
        <v>4330.8599999999997</v>
      </c>
      <c r="QDB56" s="115">
        <f t="shared" ref="QDB56" si="3600">QDA56</f>
        <v>4330.8599999999997</v>
      </c>
      <c r="QDC56" s="115">
        <f t="shared" si="2048"/>
        <v>4330.8599999999997</v>
      </c>
      <c r="QDD56" s="115">
        <f t="shared" si="2048"/>
        <v>4330.8599999999997</v>
      </c>
      <c r="QDE56" s="115">
        <f t="shared" si="2048"/>
        <v>4330.8599999999997</v>
      </c>
      <c r="QDF56" s="115">
        <f t="shared" si="2048"/>
        <v>4330.8599999999997</v>
      </c>
      <c r="QDG56" s="115">
        <f t="shared" si="2048"/>
        <v>4330.8599999999997</v>
      </c>
      <c r="QDH56" s="115">
        <f t="shared" si="2048"/>
        <v>4330.8599999999997</v>
      </c>
      <c r="QDI56" s="115">
        <f t="shared" si="2048"/>
        <v>4330.8599999999997</v>
      </c>
      <c r="QDJ56" s="115">
        <f t="shared" si="2048"/>
        <v>4330.8599999999997</v>
      </c>
      <c r="QDK56" s="115">
        <f t="shared" si="2048"/>
        <v>4330.8599999999997</v>
      </c>
      <c r="QDL56" s="115">
        <f t="shared" si="2048"/>
        <v>4330.8599999999997</v>
      </c>
      <c r="QDM56" s="115">
        <f t="shared" si="2048"/>
        <v>4330.8599999999997</v>
      </c>
      <c r="QDN56" s="95">
        <f t="shared" si="2049"/>
        <v>51970.32</v>
      </c>
      <c r="QDO56" s="106" t="s">
        <v>845</v>
      </c>
      <c r="QDP56" s="105">
        <v>51970.319999999992</v>
      </c>
      <c r="QDQ56" s="90">
        <f t="shared" si="2050"/>
        <v>4330.8599999999997</v>
      </c>
      <c r="QDR56" s="115">
        <f t="shared" ref="QDR56" si="3601">QDQ56</f>
        <v>4330.8599999999997</v>
      </c>
      <c r="QDS56" s="115">
        <f t="shared" si="2051"/>
        <v>4330.8599999999997</v>
      </c>
      <c r="QDT56" s="115">
        <f t="shared" si="2051"/>
        <v>4330.8599999999997</v>
      </c>
      <c r="QDU56" s="115">
        <f t="shared" si="2051"/>
        <v>4330.8599999999997</v>
      </c>
      <c r="QDV56" s="115">
        <f t="shared" si="2051"/>
        <v>4330.8599999999997</v>
      </c>
      <c r="QDW56" s="115">
        <f t="shared" si="2051"/>
        <v>4330.8599999999997</v>
      </c>
      <c r="QDX56" s="115">
        <f t="shared" si="2051"/>
        <v>4330.8599999999997</v>
      </c>
      <c r="QDY56" s="115">
        <f t="shared" si="2051"/>
        <v>4330.8599999999997</v>
      </c>
      <c r="QDZ56" s="115">
        <f t="shared" si="2051"/>
        <v>4330.8599999999997</v>
      </c>
      <c r="QEA56" s="115">
        <f t="shared" si="2051"/>
        <v>4330.8599999999997</v>
      </c>
      <c r="QEB56" s="115">
        <f t="shared" si="2051"/>
        <v>4330.8599999999997</v>
      </c>
      <c r="QEC56" s="115">
        <f t="shared" si="2051"/>
        <v>4330.8599999999997</v>
      </c>
      <c r="QED56" s="95">
        <f t="shared" si="2052"/>
        <v>51970.32</v>
      </c>
      <c r="QEE56" s="106" t="s">
        <v>845</v>
      </c>
      <c r="QEF56" s="105">
        <v>51970.319999999992</v>
      </c>
      <c r="QEG56" s="90">
        <f t="shared" si="2053"/>
        <v>4330.8599999999997</v>
      </c>
      <c r="QEH56" s="115">
        <f t="shared" ref="QEH56" si="3602">QEG56</f>
        <v>4330.8599999999997</v>
      </c>
      <c r="QEI56" s="115">
        <f t="shared" si="2054"/>
        <v>4330.8599999999997</v>
      </c>
      <c r="QEJ56" s="115">
        <f t="shared" si="2054"/>
        <v>4330.8599999999997</v>
      </c>
      <c r="QEK56" s="115">
        <f t="shared" si="2054"/>
        <v>4330.8599999999997</v>
      </c>
      <c r="QEL56" s="115">
        <f t="shared" si="2054"/>
        <v>4330.8599999999997</v>
      </c>
      <c r="QEM56" s="115">
        <f t="shared" si="2054"/>
        <v>4330.8599999999997</v>
      </c>
      <c r="QEN56" s="115">
        <f t="shared" si="2054"/>
        <v>4330.8599999999997</v>
      </c>
      <c r="QEO56" s="115">
        <f t="shared" si="2054"/>
        <v>4330.8599999999997</v>
      </c>
      <c r="QEP56" s="115">
        <f t="shared" si="2054"/>
        <v>4330.8599999999997</v>
      </c>
      <c r="QEQ56" s="115">
        <f t="shared" si="2054"/>
        <v>4330.8599999999997</v>
      </c>
      <c r="QER56" s="115">
        <f t="shared" si="2054"/>
        <v>4330.8599999999997</v>
      </c>
      <c r="QES56" s="115">
        <f t="shared" si="2054"/>
        <v>4330.8599999999997</v>
      </c>
      <c r="QET56" s="95">
        <f t="shared" si="2055"/>
        <v>51970.32</v>
      </c>
      <c r="QEU56" s="106" t="s">
        <v>845</v>
      </c>
      <c r="QEV56" s="105">
        <v>51970.319999999992</v>
      </c>
      <c r="QEW56" s="90">
        <f t="shared" si="2056"/>
        <v>4330.8599999999997</v>
      </c>
      <c r="QEX56" s="115">
        <f t="shared" ref="QEX56" si="3603">QEW56</f>
        <v>4330.8599999999997</v>
      </c>
      <c r="QEY56" s="115">
        <f t="shared" si="2057"/>
        <v>4330.8599999999997</v>
      </c>
      <c r="QEZ56" s="115">
        <f t="shared" si="2057"/>
        <v>4330.8599999999997</v>
      </c>
      <c r="QFA56" s="115">
        <f t="shared" si="2057"/>
        <v>4330.8599999999997</v>
      </c>
      <c r="QFB56" s="115">
        <f t="shared" si="2057"/>
        <v>4330.8599999999997</v>
      </c>
      <c r="QFC56" s="115">
        <f t="shared" si="2057"/>
        <v>4330.8599999999997</v>
      </c>
      <c r="QFD56" s="115">
        <f t="shared" si="2057"/>
        <v>4330.8599999999997</v>
      </c>
      <c r="QFE56" s="115">
        <f t="shared" si="2057"/>
        <v>4330.8599999999997</v>
      </c>
      <c r="QFF56" s="115">
        <f t="shared" si="2057"/>
        <v>4330.8599999999997</v>
      </c>
      <c r="QFG56" s="115">
        <f t="shared" si="2057"/>
        <v>4330.8599999999997</v>
      </c>
      <c r="QFH56" s="115">
        <f t="shared" si="2057"/>
        <v>4330.8599999999997</v>
      </c>
      <c r="QFI56" s="115">
        <f t="shared" si="2057"/>
        <v>4330.8599999999997</v>
      </c>
      <c r="QFJ56" s="95">
        <f t="shared" si="2058"/>
        <v>51970.32</v>
      </c>
      <c r="QFK56" s="106" t="s">
        <v>845</v>
      </c>
      <c r="QFL56" s="105">
        <v>51970.319999999992</v>
      </c>
      <c r="QFM56" s="90">
        <f t="shared" si="2059"/>
        <v>4330.8599999999997</v>
      </c>
      <c r="QFN56" s="115">
        <f t="shared" ref="QFN56" si="3604">QFM56</f>
        <v>4330.8599999999997</v>
      </c>
      <c r="QFO56" s="115">
        <f t="shared" si="2060"/>
        <v>4330.8599999999997</v>
      </c>
      <c r="QFP56" s="115">
        <f t="shared" si="2060"/>
        <v>4330.8599999999997</v>
      </c>
      <c r="QFQ56" s="115">
        <f t="shared" si="2060"/>
        <v>4330.8599999999997</v>
      </c>
      <c r="QFR56" s="115">
        <f t="shared" si="2060"/>
        <v>4330.8599999999997</v>
      </c>
      <c r="QFS56" s="115">
        <f t="shared" si="2060"/>
        <v>4330.8599999999997</v>
      </c>
      <c r="QFT56" s="115">
        <f t="shared" si="2060"/>
        <v>4330.8599999999997</v>
      </c>
      <c r="QFU56" s="115">
        <f t="shared" si="2060"/>
        <v>4330.8599999999997</v>
      </c>
      <c r="QFV56" s="115">
        <f t="shared" si="2060"/>
        <v>4330.8599999999997</v>
      </c>
      <c r="QFW56" s="115">
        <f t="shared" si="2060"/>
        <v>4330.8599999999997</v>
      </c>
      <c r="QFX56" s="115">
        <f t="shared" si="2060"/>
        <v>4330.8599999999997</v>
      </c>
      <c r="QFY56" s="115">
        <f t="shared" si="2060"/>
        <v>4330.8599999999997</v>
      </c>
      <c r="QFZ56" s="95">
        <f t="shared" si="2061"/>
        <v>51970.32</v>
      </c>
      <c r="QGA56" s="106" t="s">
        <v>845</v>
      </c>
      <c r="QGB56" s="105">
        <v>51970.319999999992</v>
      </c>
      <c r="QGC56" s="90">
        <f t="shared" si="2062"/>
        <v>4330.8599999999997</v>
      </c>
      <c r="QGD56" s="115">
        <f t="shared" ref="QGD56" si="3605">QGC56</f>
        <v>4330.8599999999997</v>
      </c>
      <c r="QGE56" s="115">
        <f t="shared" si="2063"/>
        <v>4330.8599999999997</v>
      </c>
      <c r="QGF56" s="115">
        <f t="shared" si="2063"/>
        <v>4330.8599999999997</v>
      </c>
      <c r="QGG56" s="115">
        <f t="shared" si="2063"/>
        <v>4330.8599999999997</v>
      </c>
      <c r="QGH56" s="115">
        <f t="shared" si="2063"/>
        <v>4330.8599999999997</v>
      </c>
      <c r="QGI56" s="115">
        <f t="shared" si="2063"/>
        <v>4330.8599999999997</v>
      </c>
      <c r="QGJ56" s="115">
        <f t="shared" si="2063"/>
        <v>4330.8599999999997</v>
      </c>
      <c r="QGK56" s="115">
        <f t="shared" si="2063"/>
        <v>4330.8599999999997</v>
      </c>
      <c r="QGL56" s="115">
        <f t="shared" si="2063"/>
        <v>4330.8599999999997</v>
      </c>
      <c r="QGM56" s="115">
        <f t="shared" si="2063"/>
        <v>4330.8599999999997</v>
      </c>
      <c r="QGN56" s="115">
        <f t="shared" si="2063"/>
        <v>4330.8599999999997</v>
      </c>
      <c r="QGO56" s="115">
        <f t="shared" si="2063"/>
        <v>4330.8599999999997</v>
      </c>
      <c r="QGP56" s="95">
        <f t="shared" si="2064"/>
        <v>51970.32</v>
      </c>
      <c r="QGQ56" s="106" t="s">
        <v>845</v>
      </c>
      <c r="QGR56" s="105">
        <v>51970.319999999992</v>
      </c>
      <c r="QGS56" s="90">
        <f t="shared" si="2065"/>
        <v>4330.8599999999997</v>
      </c>
      <c r="QGT56" s="115">
        <f t="shared" ref="QGT56" si="3606">QGS56</f>
        <v>4330.8599999999997</v>
      </c>
      <c r="QGU56" s="115">
        <f t="shared" si="2066"/>
        <v>4330.8599999999997</v>
      </c>
      <c r="QGV56" s="115">
        <f t="shared" si="2066"/>
        <v>4330.8599999999997</v>
      </c>
      <c r="QGW56" s="115">
        <f t="shared" si="2066"/>
        <v>4330.8599999999997</v>
      </c>
      <c r="QGX56" s="115">
        <f t="shared" si="2066"/>
        <v>4330.8599999999997</v>
      </c>
      <c r="QGY56" s="115">
        <f t="shared" si="2066"/>
        <v>4330.8599999999997</v>
      </c>
      <c r="QGZ56" s="115">
        <f t="shared" si="2066"/>
        <v>4330.8599999999997</v>
      </c>
      <c r="QHA56" s="115">
        <f t="shared" si="2066"/>
        <v>4330.8599999999997</v>
      </c>
      <c r="QHB56" s="115">
        <f t="shared" si="2066"/>
        <v>4330.8599999999997</v>
      </c>
      <c r="QHC56" s="115">
        <f t="shared" si="2066"/>
        <v>4330.8599999999997</v>
      </c>
      <c r="QHD56" s="115">
        <f t="shared" si="2066"/>
        <v>4330.8599999999997</v>
      </c>
      <c r="QHE56" s="115">
        <f t="shared" si="2066"/>
        <v>4330.8599999999997</v>
      </c>
      <c r="QHF56" s="95">
        <f t="shared" si="2067"/>
        <v>51970.32</v>
      </c>
      <c r="QHG56" s="106" t="s">
        <v>845</v>
      </c>
      <c r="QHH56" s="105">
        <v>51970.319999999992</v>
      </c>
      <c r="QHI56" s="90">
        <f t="shared" si="2068"/>
        <v>4330.8599999999997</v>
      </c>
      <c r="QHJ56" s="115">
        <f t="shared" ref="QHJ56" si="3607">QHI56</f>
        <v>4330.8599999999997</v>
      </c>
      <c r="QHK56" s="115">
        <f t="shared" si="2069"/>
        <v>4330.8599999999997</v>
      </c>
      <c r="QHL56" s="115">
        <f t="shared" si="2069"/>
        <v>4330.8599999999997</v>
      </c>
      <c r="QHM56" s="115">
        <f t="shared" si="2069"/>
        <v>4330.8599999999997</v>
      </c>
      <c r="QHN56" s="115">
        <f t="shared" si="2069"/>
        <v>4330.8599999999997</v>
      </c>
      <c r="QHO56" s="115">
        <f t="shared" si="2069"/>
        <v>4330.8599999999997</v>
      </c>
      <c r="QHP56" s="115">
        <f t="shared" si="2069"/>
        <v>4330.8599999999997</v>
      </c>
      <c r="QHQ56" s="115">
        <f t="shared" si="2069"/>
        <v>4330.8599999999997</v>
      </c>
      <c r="QHR56" s="115">
        <f t="shared" si="2069"/>
        <v>4330.8599999999997</v>
      </c>
      <c r="QHS56" s="115">
        <f t="shared" si="2069"/>
        <v>4330.8599999999997</v>
      </c>
      <c r="QHT56" s="115">
        <f t="shared" si="2069"/>
        <v>4330.8599999999997</v>
      </c>
      <c r="QHU56" s="115">
        <f t="shared" si="2069"/>
        <v>4330.8599999999997</v>
      </c>
      <c r="QHV56" s="95">
        <f t="shared" si="2070"/>
        <v>51970.32</v>
      </c>
      <c r="QHW56" s="106" t="s">
        <v>845</v>
      </c>
      <c r="QHX56" s="105">
        <v>51970.319999999992</v>
      </c>
      <c r="QHY56" s="90">
        <f t="shared" si="2071"/>
        <v>4330.8599999999997</v>
      </c>
      <c r="QHZ56" s="115">
        <f t="shared" ref="QHZ56" si="3608">QHY56</f>
        <v>4330.8599999999997</v>
      </c>
      <c r="QIA56" s="115">
        <f t="shared" si="2072"/>
        <v>4330.8599999999997</v>
      </c>
      <c r="QIB56" s="115">
        <f t="shared" si="2072"/>
        <v>4330.8599999999997</v>
      </c>
      <c r="QIC56" s="115">
        <f t="shared" si="2072"/>
        <v>4330.8599999999997</v>
      </c>
      <c r="QID56" s="115">
        <f t="shared" si="2072"/>
        <v>4330.8599999999997</v>
      </c>
      <c r="QIE56" s="115">
        <f t="shared" si="2072"/>
        <v>4330.8599999999997</v>
      </c>
      <c r="QIF56" s="115">
        <f t="shared" si="2072"/>
        <v>4330.8599999999997</v>
      </c>
      <c r="QIG56" s="115">
        <f t="shared" si="2072"/>
        <v>4330.8599999999997</v>
      </c>
      <c r="QIH56" s="115">
        <f t="shared" si="2072"/>
        <v>4330.8599999999997</v>
      </c>
      <c r="QII56" s="115">
        <f t="shared" si="2072"/>
        <v>4330.8599999999997</v>
      </c>
      <c r="QIJ56" s="115">
        <f t="shared" si="2072"/>
        <v>4330.8599999999997</v>
      </c>
      <c r="QIK56" s="115">
        <f t="shared" si="2072"/>
        <v>4330.8599999999997</v>
      </c>
      <c r="QIL56" s="95">
        <f t="shared" si="2073"/>
        <v>51970.32</v>
      </c>
      <c r="QIM56" s="106" t="s">
        <v>845</v>
      </c>
      <c r="QIN56" s="105">
        <v>51970.319999999992</v>
      </c>
      <c r="QIO56" s="90">
        <f t="shared" si="2074"/>
        <v>4330.8599999999997</v>
      </c>
      <c r="QIP56" s="115">
        <f t="shared" ref="QIP56" si="3609">QIO56</f>
        <v>4330.8599999999997</v>
      </c>
      <c r="QIQ56" s="115">
        <f t="shared" si="2075"/>
        <v>4330.8599999999997</v>
      </c>
      <c r="QIR56" s="115">
        <f t="shared" si="2075"/>
        <v>4330.8599999999997</v>
      </c>
      <c r="QIS56" s="115">
        <f t="shared" si="2075"/>
        <v>4330.8599999999997</v>
      </c>
      <c r="QIT56" s="115">
        <f t="shared" si="2075"/>
        <v>4330.8599999999997</v>
      </c>
      <c r="QIU56" s="115">
        <f t="shared" si="2075"/>
        <v>4330.8599999999997</v>
      </c>
      <c r="QIV56" s="115">
        <f t="shared" si="2075"/>
        <v>4330.8599999999997</v>
      </c>
      <c r="QIW56" s="115">
        <f t="shared" si="2075"/>
        <v>4330.8599999999997</v>
      </c>
      <c r="QIX56" s="115">
        <f t="shared" si="2075"/>
        <v>4330.8599999999997</v>
      </c>
      <c r="QIY56" s="115">
        <f t="shared" si="2075"/>
        <v>4330.8599999999997</v>
      </c>
      <c r="QIZ56" s="115">
        <f t="shared" si="2075"/>
        <v>4330.8599999999997</v>
      </c>
      <c r="QJA56" s="115">
        <f t="shared" si="2075"/>
        <v>4330.8599999999997</v>
      </c>
      <c r="QJB56" s="95">
        <f t="shared" si="2076"/>
        <v>51970.32</v>
      </c>
      <c r="QJC56" s="106" t="s">
        <v>845</v>
      </c>
      <c r="QJD56" s="105">
        <v>51970.319999999992</v>
      </c>
      <c r="QJE56" s="90">
        <f t="shared" si="2077"/>
        <v>4330.8599999999997</v>
      </c>
      <c r="QJF56" s="115">
        <f t="shared" ref="QJF56" si="3610">QJE56</f>
        <v>4330.8599999999997</v>
      </c>
      <c r="QJG56" s="115">
        <f t="shared" si="2078"/>
        <v>4330.8599999999997</v>
      </c>
      <c r="QJH56" s="115">
        <f t="shared" si="2078"/>
        <v>4330.8599999999997</v>
      </c>
      <c r="QJI56" s="115">
        <f t="shared" si="2078"/>
        <v>4330.8599999999997</v>
      </c>
      <c r="QJJ56" s="115">
        <f t="shared" si="2078"/>
        <v>4330.8599999999997</v>
      </c>
      <c r="QJK56" s="115">
        <f t="shared" si="2078"/>
        <v>4330.8599999999997</v>
      </c>
      <c r="QJL56" s="115">
        <f t="shared" si="2078"/>
        <v>4330.8599999999997</v>
      </c>
      <c r="QJM56" s="115">
        <f t="shared" si="2078"/>
        <v>4330.8599999999997</v>
      </c>
      <c r="QJN56" s="115">
        <f t="shared" si="2078"/>
        <v>4330.8599999999997</v>
      </c>
      <c r="QJO56" s="115">
        <f t="shared" si="2078"/>
        <v>4330.8599999999997</v>
      </c>
      <c r="QJP56" s="115">
        <f t="shared" si="2078"/>
        <v>4330.8599999999997</v>
      </c>
      <c r="QJQ56" s="115">
        <f t="shared" si="2078"/>
        <v>4330.8599999999997</v>
      </c>
      <c r="QJR56" s="95">
        <f t="shared" si="2079"/>
        <v>51970.32</v>
      </c>
      <c r="QJS56" s="106" t="s">
        <v>845</v>
      </c>
      <c r="QJT56" s="105">
        <v>51970.319999999992</v>
      </c>
      <c r="QJU56" s="90">
        <f t="shared" si="2080"/>
        <v>4330.8599999999997</v>
      </c>
      <c r="QJV56" s="115">
        <f t="shared" ref="QJV56" si="3611">QJU56</f>
        <v>4330.8599999999997</v>
      </c>
      <c r="QJW56" s="115">
        <f t="shared" si="2081"/>
        <v>4330.8599999999997</v>
      </c>
      <c r="QJX56" s="115">
        <f t="shared" si="2081"/>
        <v>4330.8599999999997</v>
      </c>
      <c r="QJY56" s="115">
        <f t="shared" si="2081"/>
        <v>4330.8599999999997</v>
      </c>
      <c r="QJZ56" s="115">
        <f t="shared" si="2081"/>
        <v>4330.8599999999997</v>
      </c>
      <c r="QKA56" s="115">
        <f t="shared" si="2081"/>
        <v>4330.8599999999997</v>
      </c>
      <c r="QKB56" s="115">
        <f t="shared" si="2081"/>
        <v>4330.8599999999997</v>
      </c>
      <c r="QKC56" s="115">
        <f t="shared" si="2081"/>
        <v>4330.8599999999997</v>
      </c>
      <c r="QKD56" s="115">
        <f t="shared" si="2081"/>
        <v>4330.8599999999997</v>
      </c>
      <c r="QKE56" s="115">
        <f t="shared" si="2081"/>
        <v>4330.8599999999997</v>
      </c>
      <c r="QKF56" s="115">
        <f t="shared" si="2081"/>
        <v>4330.8599999999997</v>
      </c>
      <c r="QKG56" s="115">
        <f t="shared" si="2081"/>
        <v>4330.8599999999997</v>
      </c>
      <c r="QKH56" s="95">
        <f t="shared" si="2082"/>
        <v>51970.32</v>
      </c>
      <c r="QKI56" s="106" t="s">
        <v>845</v>
      </c>
      <c r="QKJ56" s="105">
        <v>51970.319999999992</v>
      </c>
      <c r="QKK56" s="90">
        <f t="shared" si="2083"/>
        <v>4330.8599999999997</v>
      </c>
      <c r="QKL56" s="115">
        <f t="shared" ref="QKL56" si="3612">QKK56</f>
        <v>4330.8599999999997</v>
      </c>
      <c r="QKM56" s="115">
        <f t="shared" si="2084"/>
        <v>4330.8599999999997</v>
      </c>
      <c r="QKN56" s="115">
        <f t="shared" si="2084"/>
        <v>4330.8599999999997</v>
      </c>
      <c r="QKO56" s="115">
        <f t="shared" si="2084"/>
        <v>4330.8599999999997</v>
      </c>
      <c r="QKP56" s="115">
        <f t="shared" si="2084"/>
        <v>4330.8599999999997</v>
      </c>
      <c r="QKQ56" s="115">
        <f t="shared" si="2084"/>
        <v>4330.8599999999997</v>
      </c>
      <c r="QKR56" s="115">
        <f t="shared" si="2084"/>
        <v>4330.8599999999997</v>
      </c>
      <c r="QKS56" s="115">
        <f t="shared" si="2084"/>
        <v>4330.8599999999997</v>
      </c>
      <c r="QKT56" s="115">
        <f t="shared" si="2084"/>
        <v>4330.8599999999997</v>
      </c>
      <c r="QKU56" s="115">
        <f t="shared" si="2084"/>
        <v>4330.8599999999997</v>
      </c>
      <c r="QKV56" s="115">
        <f t="shared" si="2084"/>
        <v>4330.8599999999997</v>
      </c>
      <c r="QKW56" s="115">
        <f t="shared" si="2084"/>
        <v>4330.8599999999997</v>
      </c>
      <c r="QKX56" s="95">
        <f t="shared" si="2085"/>
        <v>51970.32</v>
      </c>
      <c r="QKY56" s="106" t="s">
        <v>845</v>
      </c>
      <c r="QKZ56" s="105">
        <v>51970.319999999992</v>
      </c>
      <c r="QLA56" s="90">
        <f t="shared" si="2086"/>
        <v>4330.8599999999997</v>
      </c>
      <c r="QLB56" s="115">
        <f t="shared" ref="QLB56" si="3613">QLA56</f>
        <v>4330.8599999999997</v>
      </c>
      <c r="QLC56" s="115">
        <f t="shared" si="2087"/>
        <v>4330.8599999999997</v>
      </c>
      <c r="QLD56" s="115">
        <f t="shared" si="2087"/>
        <v>4330.8599999999997</v>
      </c>
      <c r="QLE56" s="115">
        <f t="shared" si="2087"/>
        <v>4330.8599999999997</v>
      </c>
      <c r="QLF56" s="115">
        <f t="shared" si="2087"/>
        <v>4330.8599999999997</v>
      </c>
      <c r="QLG56" s="115">
        <f t="shared" si="2087"/>
        <v>4330.8599999999997</v>
      </c>
      <c r="QLH56" s="115">
        <f t="shared" si="2087"/>
        <v>4330.8599999999997</v>
      </c>
      <c r="QLI56" s="115">
        <f t="shared" si="2087"/>
        <v>4330.8599999999997</v>
      </c>
      <c r="QLJ56" s="115">
        <f t="shared" si="2087"/>
        <v>4330.8599999999997</v>
      </c>
      <c r="QLK56" s="115">
        <f t="shared" si="2087"/>
        <v>4330.8599999999997</v>
      </c>
      <c r="QLL56" s="115">
        <f t="shared" si="2087"/>
        <v>4330.8599999999997</v>
      </c>
      <c r="QLM56" s="115">
        <f t="shared" si="2087"/>
        <v>4330.8599999999997</v>
      </c>
      <c r="QLN56" s="95">
        <f t="shared" si="2088"/>
        <v>51970.32</v>
      </c>
      <c r="QLO56" s="106" t="s">
        <v>845</v>
      </c>
      <c r="QLP56" s="105">
        <v>51970.319999999992</v>
      </c>
      <c r="QLQ56" s="90">
        <f t="shared" si="2089"/>
        <v>4330.8599999999997</v>
      </c>
      <c r="QLR56" s="115">
        <f t="shared" ref="QLR56" si="3614">QLQ56</f>
        <v>4330.8599999999997</v>
      </c>
      <c r="QLS56" s="115">
        <f t="shared" si="2090"/>
        <v>4330.8599999999997</v>
      </c>
      <c r="QLT56" s="115">
        <f t="shared" si="2090"/>
        <v>4330.8599999999997</v>
      </c>
      <c r="QLU56" s="115">
        <f t="shared" si="2090"/>
        <v>4330.8599999999997</v>
      </c>
      <c r="QLV56" s="115">
        <f t="shared" si="2090"/>
        <v>4330.8599999999997</v>
      </c>
      <c r="QLW56" s="115">
        <f t="shared" si="2090"/>
        <v>4330.8599999999997</v>
      </c>
      <c r="QLX56" s="115">
        <f t="shared" si="2090"/>
        <v>4330.8599999999997</v>
      </c>
      <c r="QLY56" s="115">
        <f t="shared" si="2090"/>
        <v>4330.8599999999997</v>
      </c>
      <c r="QLZ56" s="115">
        <f t="shared" si="2090"/>
        <v>4330.8599999999997</v>
      </c>
      <c r="QMA56" s="115">
        <f t="shared" si="2090"/>
        <v>4330.8599999999997</v>
      </c>
      <c r="QMB56" s="115">
        <f t="shared" si="2090"/>
        <v>4330.8599999999997</v>
      </c>
      <c r="QMC56" s="115">
        <f t="shared" si="2090"/>
        <v>4330.8599999999997</v>
      </c>
      <c r="QMD56" s="95">
        <f t="shared" si="2091"/>
        <v>51970.32</v>
      </c>
      <c r="QME56" s="106" t="s">
        <v>845</v>
      </c>
      <c r="QMF56" s="105">
        <v>51970.319999999992</v>
      </c>
      <c r="QMG56" s="90">
        <f t="shared" si="2092"/>
        <v>4330.8599999999997</v>
      </c>
      <c r="QMH56" s="115">
        <f t="shared" ref="QMH56" si="3615">QMG56</f>
        <v>4330.8599999999997</v>
      </c>
      <c r="QMI56" s="115">
        <f t="shared" si="2093"/>
        <v>4330.8599999999997</v>
      </c>
      <c r="QMJ56" s="115">
        <f t="shared" si="2093"/>
        <v>4330.8599999999997</v>
      </c>
      <c r="QMK56" s="115">
        <f t="shared" si="2093"/>
        <v>4330.8599999999997</v>
      </c>
      <c r="QML56" s="115">
        <f t="shared" si="2093"/>
        <v>4330.8599999999997</v>
      </c>
      <c r="QMM56" s="115">
        <f t="shared" si="2093"/>
        <v>4330.8599999999997</v>
      </c>
      <c r="QMN56" s="115">
        <f t="shared" si="2093"/>
        <v>4330.8599999999997</v>
      </c>
      <c r="QMO56" s="115">
        <f t="shared" si="2093"/>
        <v>4330.8599999999997</v>
      </c>
      <c r="QMP56" s="115">
        <f t="shared" si="2093"/>
        <v>4330.8599999999997</v>
      </c>
      <c r="QMQ56" s="115">
        <f t="shared" si="2093"/>
        <v>4330.8599999999997</v>
      </c>
      <c r="QMR56" s="115">
        <f t="shared" si="2093"/>
        <v>4330.8599999999997</v>
      </c>
      <c r="QMS56" s="115">
        <f t="shared" si="2093"/>
        <v>4330.8599999999997</v>
      </c>
      <c r="QMT56" s="95">
        <f t="shared" si="2094"/>
        <v>51970.32</v>
      </c>
      <c r="QMU56" s="106" t="s">
        <v>845</v>
      </c>
      <c r="QMV56" s="105">
        <v>51970.319999999992</v>
      </c>
      <c r="QMW56" s="90">
        <f t="shared" si="2095"/>
        <v>4330.8599999999997</v>
      </c>
      <c r="QMX56" s="115">
        <f t="shared" ref="QMX56" si="3616">QMW56</f>
        <v>4330.8599999999997</v>
      </c>
      <c r="QMY56" s="115">
        <f t="shared" si="2096"/>
        <v>4330.8599999999997</v>
      </c>
      <c r="QMZ56" s="115">
        <f t="shared" si="2096"/>
        <v>4330.8599999999997</v>
      </c>
      <c r="QNA56" s="115">
        <f t="shared" si="2096"/>
        <v>4330.8599999999997</v>
      </c>
      <c r="QNB56" s="115">
        <f t="shared" si="2096"/>
        <v>4330.8599999999997</v>
      </c>
      <c r="QNC56" s="115">
        <f t="shared" si="2096"/>
        <v>4330.8599999999997</v>
      </c>
      <c r="QND56" s="115">
        <f t="shared" si="2096"/>
        <v>4330.8599999999997</v>
      </c>
      <c r="QNE56" s="115">
        <f t="shared" si="2096"/>
        <v>4330.8599999999997</v>
      </c>
      <c r="QNF56" s="115">
        <f t="shared" si="2096"/>
        <v>4330.8599999999997</v>
      </c>
      <c r="QNG56" s="115">
        <f t="shared" si="2096"/>
        <v>4330.8599999999997</v>
      </c>
      <c r="QNH56" s="115">
        <f t="shared" si="2096"/>
        <v>4330.8599999999997</v>
      </c>
      <c r="QNI56" s="115">
        <f t="shared" si="2096"/>
        <v>4330.8599999999997</v>
      </c>
      <c r="QNJ56" s="95">
        <f t="shared" si="2097"/>
        <v>51970.32</v>
      </c>
      <c r="QNK56" s="106" t="s">
        <v>845</v>
      </c>
      <c r="QNL56" s="105">
        <v>51970.319999999992</v>
      </c>
      <c r="QNM56" s="90">
        <f t="shared" si="2098"/>
        <v>4330.8599999999997</v>
      </c>
      <c r="QNN56" s="115">
        <f t="shared" ref="QNN56" si="3617">QNM56</f>
        <v>4330.8599999999997</v>
      </c>
      <c r="QNO56" s="115">
        <f t="shared" si="2099"/>
        <v>4330.8599999999997</v>
      </c>
      <c r="QNP56" s="115">
        <f t="shared" si="2099"/>
        <v>4330.8599999999997</v>
      </c>
      <c r="QNQ56" s="115">
        <f t="shared" si="2099"/>
        <v>4330.8599999999997</v>
      </c>
      <c r="QNR56" s="115">
        <f t="shared" si="2099"/>
        <v>4330.8599999999997</v>
      </c>
      <c r="QNS56" s="115">
        <f t="shared" si="2099"/>
        <v>4330.8599999999997</v>
      </c>
      <c r="QNT56" s="115">
        <f t="shared" si="2099"/>
        <v>4330.8599999999997</v>
      </c>
      <c r="QNU56" s="115">
        <f t="shared" si="2099"/>
        <v>4330.8599999999997</v>
      </c>
      <c r="QNV56" s="115">
        <f t="shared" si="2099"/>
        <v>4330.8599999999997</v>
      </c>
      <c r="QNW56" s="115">
        <f t="shared" si="2099"/>
        <v>4330.8599999999997</v>
      </c>
      <c r="QNX56" s="115">
        <f t="shared" si="2099"/>
        <v>4330.8599999999997</v>
      </c>
      <c r="QNY56" s="115">
        <f t="shared" si="2099"/>
        <v>4330.8599999999997</v>
      </c>
      <c r="QNZ56" s="95">
        <f t="shared" si="2100"/>
        <v>51970.32</v>
      </c>
      <c r="QOA56" s="106" t="s">
        <v>845</v>
      </c>
      <c r="QOB56" s="105">
        <v>51970.319999999992</v>
      </c>
      <c r="QOC56" s="90">
        <f t="shared" si="2101"/>
        <v>4330.8599999999997</v>
      </c>
      <c r="QOD56" s="115">
        <f t="shared" ref="QOD56" si="3618">QOC56</f>
        <v>4330.8599999999997</v>
      </c>
      <c r="QOE56" s="115">
        <f t="shared" si="2102"/>
        <v>4330.8599999999997</v>
      </c>
      <c r="QOF56" s="115">
        <f t="shared" si="2102"/>
        <v>4330.8599999999997</v>
      </c>
      <c r="QOG56" s="115">
        <f t="shared" si="2102"/>
        <v>4330.8599999999997</v>
      </c>
      <c r="QOH56" s="115">
        <f t="shared" si="2102"/>
        <v>4330.8599999999997</v>
      </c>
      <c r="QOI56" s="115">
        <f t="shared" si="2102"/>
        <v>4330.8599999999997</v>
      </c>
      <c r="QOJ56" s="115">
        <f t="shared" si="2102"/>
        <v>4330.8599999999997</v>
      </c>
      <c r="QOK56" s="115">
        <f t="shared" si="2102"/>
        <v>4330.8599999999997</v>
      </c>
      <c r="QOL56" s="115">
        <f t="shared" si="2102"/>
        <v>4330.8599999999997</v>
      </c>
      <c r="QOM56" s="115">
        <f t="shared" si="2102"/>
        <v>4330.8599999999997</v>
      </c>
      <c r="QON56" s="115">
        <f t="shared" si="2102"/>
        <v>4330.8599999999997</v>
      </c>
      <c r="QOO56" s="115">
        <f t="shared" si="2102"/>
        <v>4330.8599999999997</v>
      </c>
      <c r="QOP56" s="95">
        <f t="shared" si="2103"/>
        <v>51970.32</v>
      </c>
      <c r="QOQ56" s="106" t="s">
        <v>845</v>
      </c>
      <c r="QOR56" s="105">
        <v>51970.319999999992</v>
      </c>
      <c r="QOS56" s="90">
        <f t="shared" si="2104"/>
        <v>4330.8599999999997</v>
      </c>
      <c r="QOT56" s="115">
        <f t="shared" ref="QOT56" si="3619">QOS56</f>
        <v>4330.8599999999997</v>
      </c>
      <c r="QOU56" s="115">
        <f t="shared" si="2105"/>
        <v>4330.8599999999997</v>
      </c>
      <c r="QOV56" s="115">
        <f t="shared" si="2105"/>
        <v>4330.8599999999997</v>
      </c>
      <c r="QOW56" s="115">
        <f t="shared" si="2105"/>
        <v>4330.8599999999997</v>
      </c>
      <c r="QOX56" s="115">
        <f t="shared" si="2105"/>
        <v>4330.8599999999997</v>
      </c>
      <c r="QOY56" s="115">
        <f t="shared" si="2105"/>
        <v>4330.8599999999997</v>
      </c>
      <c r="QOZ56" s="115">
        <f t="shared" si="2105"/>
        <v>4330.8599999999997</v>
      </c>
      <c r="QPA56" s="115">
        <f t="shared" si="2105"/>
        <v>4330.8599999999997</v>
      </c>
      <c r="QPB56" s="115">
        <f t="shared" si="2105"/>
        <v>4330.8599999999997</v>
      </c>
      <c r="QPC56" s="115">
        <f t="shared" si="2105"/>
        <v>4330.8599999999997</v>
      </c>
      <c r="QPD56" s="115">
        <f t="shared" si="2105"/>
        <v>4330.8599999999997</v>
      </c>
      <c r="QPE56" s="115">
        <f t="shared" si="2105"/>
        <v>4330.8599999999997</v>
      </c>
      <c r="QPF56" s="95">
        <f t="shared" si="2106"/>
        <v>51970.32</v>
      </c>
      <c r="QPG56" s="106" t="s">
        <v>845</v>
      </c>
      <c r="QPH56" s="105">
        <v>51970.319999999992</v>
      </c>
      <c r="QPI56" s="90">
        <f t="shared" si="2107"/>
        <v>4330.8599999999997</v>
      </c>
      <c r="QPJ56" s="115">
        <f t="shared" ref="QPJ56" si="3620">QPI56</f>
        <v>4330.8599999999997</v>
      </c>
      <c r="QPK56" s="115">
        <f t="shared" si="2108"/>
        <v>4330.8599999999997</v>
      </c>
      <c r="QPL56" s="115">
        <f t="shared" si="2108"/>
        <v>4330.8599999999997</v>
      </c>
      <c r="QPM56" s="115">
        <f t="shared" si="2108"/>
        <v>4330.8599999999997</v>
      </c>
      <c r="QPN56" s="115">
        <f t="shared" si="2108"/>
        <v>4330.8599999999997</v>
      </c>
      <c r="QPO56" s="115">
        <f t="shared" si="2108"/>
        <v>4330.8599999999997</v>
      </c>
      <c r="QPP56" s="115">
        <f t="shared" si="2108"/>
        <v>4330.8599999999997</v>
      </c>
      <c r="QPQ56" s="115">
        <f t="shared" si="2108"/>
        <v>4330.8599999999997</v>
      </c>
      <c r="QPR56" s="115">
        <f t="shared" si="2108"/>
        <v>4330.8599999999997</v>
      </c>
      <c r="QPS56" s="115">
        <f t="shared" si="2108"/>
        <v>4330.8599999999997</v>
      </c>
      <c r="QPT56" s="115">
        <f t="shared" si="2108"/>
        <v>4330.8599999999997</v>
      </c>
      <c r="QPU56" s="115">
        <f t="shared" si="2108"/>
        <v>4330.8599999999997</v>
      </c>
      <c r="QPV56" s="95">
        <f t="shared" si="2109"/>
        <v>51970.32</v>
      </c>
      <c r="QPW56" s="106" t="s">
        <v>845</v>
      </c>
      <c r="QPX56" s="105">
        <v>51970.319999999992</v>
      </c>
      <c r="QPY56" s="90">
        <f t="shared" si="2110"/>
        <v>4330.8599999999997</v>
      </c>
      <c r="QPZ56" s="115">
        <f t="shared" ref="QPZ56" si="3621">QPY56</f>
        <v>4330.8599999999997</v>
      </c>
      <c r="QQA56" s="115">
        <f t="shared" si="2111"/>
        <v>4330.8599999999997</v>
      </c>
      <c r="QQB56" s="115">
        <f t="shared" si="2111"/>
        <v>4330.8599999999997</v>
      </c>
      <c r="QQC56" s="115">
        <f t="shared" si="2111"/>
        <v>4330.8599999999997</v>
      </c>
      <c r="QQD56" s="115">
        <f t="shared" si="2111"/>
        <v>4330.8599999999997</v>
      </c>
      <c r="QQE56" s="115">
        <f t="shared" si="2111"/>
        <v>4330.8599999999997</v>
      </c>
      <c r="QQF56" s="115">
        <f t="shared" si="2111"/>
        <v>4330.8599999999997</v>
      </c>
      <c r="QQG56" s="115">
        <f t="shared" si="2111"/>
        <v>4330.8599999999997</v>
      </c>
      <c r="QQH56" s="115">
        <f t="shared" si="2111"/>
        <v>4330.8599999999997</v>
      </c>
      <c r="QQI56" s="115">
        <f t="shared" si="2111"/>
        <v>4330.8599999999997</v>
      </c>
      <c r="QQJ56" s="115">
        <f t="shared" si="2111"/>
        <v>4330.8599999999997</v>
      </c>
      <c r="QQK56" s="115">
        <f t="shared" si="2111"/>
        <v>4330.8599999999997</v>
      </c>
      <c r="QQL56" s="95">
        <f t="shared" si="2112"/>
        <v>51970.32</v>
      </c>
      <c r="QQM56" s="106" t="s">
        <v>845</v>
      </c>
      <c r="QQN56" s="105">
        <v>51970.319999999992</v>
      </c>
      <c r="QQO56" s="90">
        <f t="shared" si="2113"/>
        <v>4330.8599999999997</v>
      </c>
      <c r="QQP56" s="115">
        <f t="shared" ref="QQP56" si="3622">QQO56</f>
        <v>4330.8599999999997</v>
      </c>
      <c r="QQQ56" s="115">
        <f t="shared" si="2114"/>
        <v>4330.8599999999997</v>
      </c>
      <c r="QQR56" s="115">
        <f t="shared" si="2114"/>
        <v>4330.8599999999997</v>
      </c>
      <c r="QQS56" s="115">
        <f t="shared" si="2114"/>
        <v>4330.8599999999997</v>
      </c>
      <c r="QQT56" s="115">
        <f t="shared" si="2114"/>
        <v>4330.8599999999997</v>
      </c>
      <c r="QQU56" s="115">
        <f t="shared" si="2114"/>
        <v>4330.8599999999997</v>
      </c>
      <c r="QQV56" s="115">
        <f t="shared" si="2114"/>
        <v>4330.8599999999997</v>
      </c>
      <c r="QQW56" s="115">
        <f t="shared" si="2114"/>
        <v>4330.8599999999997</v>
      </c>
      <c r="QQX56" s="115">
        <f t="shared" si="2114"/>
        <v>4330.8599999999997</v>
      </c>
      <c r="QQY56" s="115">
        <f t="shared" si="2114"/>
        <v>4330.8599999999997</v>
      </c>
      <c r="QQZ56" s="115">
        <f t="shared" si="2114"/>
        <v>4330.8599999999997</v>
      </c>
      <c r="QRA56" s="115">
        <f t="shared" si="2114"/>
        <v>4330.8599999999997</v>
      </c>
      <c r="QRB56" s="95">
        <f t="shared" si="2115"/>
        <v>51970.32</v>
      </c>
      <c r="QRC56" s="106" t="s">
        <v>845</v>
      </c>
      <c r="QRD56" s="105">
        <v>51970.319999999992</v>
      </c>
      <c r="QRE56" s="90">
        <f t="shared" si="2116"/>
        <v>4330.8599999999997</v>
      </c>
      <c r="QRF56" s="115">
        <f t="shared" ref="QRF56" si="3623">QRE56</f>
        <v>4330.8599999999997</v>
      </c>
      <c r="QRG56" s="115">
        <f t="shared" si="2117"/>
        <v>4330.8599999999997</v>
      </c>
      <c r="QRH56" s="115">
        <f t="shared" si="2117"/>
        <v>4330.8599999999997</v>
      </c>
      <c r="QRI56" s="115">
        <f t="shared" si="2117"/>
        <v>4330.8599999999997</v>
      </c>
      <c r="QRJ56" s="115">
        <f t="shared" si="2117"/>
        <v>4330.8599999999997</v>
      </c>
      <c r="QRK56" s="115">
        <f t="shared" si="2117"/>
        <v>4330.8599999999997</v>
      </c>
      <c r="QRL56" s="115">
        <f t="shared" si="2117"/>
        <v>4330.8599999999997</v>
      </c>
      <c r="QRM56" s="115">
        <f t="shared" si="2117"/>
        <v>4330.8599999999997</v>
      </c>
      <c r="QRN56" s="115">
        <f t="shared" si="2117"/>
        <v>4330.8599999999997</v>
      </c>
      <c r="QRO56" s="115">
        <f t="shared" si="2117"/>
        <v>4330.8599999999997</v>
      </c>
      <c r="QRP56" s="115">
        <f t="shared" si="2117"/>
        <v>4330.8599999999997</v>
      </c>
      <c r="QRQ56" s="115">
        <f t="shared" si="2117"/>
        <v>4330.8599999999997</v>
      </c>
      <c r="QRR56" s="95">
        <f t="shared" si="2118"/>
        <v>51970.32</v>
      </c>
      <c r="QRS56" s="106" t="s">
        <v>845</v>
      </c>
      <c r="QRT56" s="105">
        <v>51970.319999999992</v>
      </c>
      <c r="QRU56" s="90">
        <f t="shared" si="2119"/>
        <v>4330.8599999999997</v>
      </c>
      <c r="QRV56" s="115">
        <f t="shared" ref="QRV56" si="3624">QRU56</f>
        <v>4330.8599999999997</v>
      </c>
      <c r="QRW56" s="115">
        <f t="shared" si="2120"/>
        <v>4330.8599999999997</v>
      </c>
      <c r="QRX56" s="115">
        <f t="shared" si="2120"/>
        <v>4330.8599999999997</v>
      </c>
      <c r="QRY56" s="115">
        <f t="shared" si="2120"/>
        <v>4330.8599999999997</v>
      </c>
      <c r="QRZ56" s="115">
        <f t="shared" si="2120"/>
        <v>4330.8599999999997</v>
      </c>
      <c r="QSA56" s="115">
        <f t="shared" si="2120"/>
        <v>4330.8599999999997</v>
      </c>
      <c r="QSB56" s="115">
        <f t="shared" si="2120"/>
        <v>4330.8599999999997</v>
      </c>
      <c r="QSC56" s="115">
        <f t="shared" si="2120"/>
        <v>4330.8599999999997</v>
      </c>
      <c r="QSD56" s="115">
        <f t="shared" si="2120"/>
        <v>4330.8599999999997</v>
      </c>
      <c r="QSE56" s="115">
        <f t="shared" si="2120"/>
        <v>4330.8599999999997</v>
      </c>
      <c r="QSF56" s="115">
        <f t="shared" si="2120"/>
        <v>4330.8599999999997</v>
      </c>
      <c r="QSG56" s="115">
        <f t="shared" si="2120"/>
        <v>4330.8599999999997</v>
      </c>
      <c r="QSH56" s="95">
        <f t="shared" si="2121"/>
        <v>51970.32</v>
      </c>
      <c r="QSI56" s="106" t="s">
        <v>845</v>
      </c>
      <c r="QSJ56" s="105">
        <v>51970.319999999992</v>
      </c>
      <c r="QSK56" s="90">
        <f t="shared" si="2122"/>
        <v>4330.8599999999997</v>
      </c>
      <c r="QSL56" s="115">
        <f t="shared" ref="QSL56" si="3625">QSK56</f>
        <v>4330.8599999999997</v>
      </c>
      <c r="QSM56" s="115">
        <f t="shared" si="2123"/>
        <v>4330.8599999999997</v>
      </c>
      <c r="QSN56" s="115">
        <f t="shared" si="2123"/>
        <v>4330.8599999999997</v>
      </c>
      <c r="QSO56" s="115">
        <f t="shared" si="2123"/>
        <v>4330.8599999999997</v>
      </c>
      <c r="QSP56" s="115">
        <f t="shared" si="2123"/>
        <v>4330.8599999999997</v>
      </c>
      <c r="QSQ56" s="115">
        <f t="shared" si="2123"/>
        <v>4330.8599999999997</v>
      </c>
      <c r="QSR56" s="115">
        <f t="shared" si="2123"/>
        <v>4330.8599999999997</v>
      </c>
      <c r="QSS56" s="115">
        <f t="shared" si="2123"/>
        <v>4330.8599999999997</v>
      </c>
      <c r="QST56" s="115">
        <f t="shared" si="2123"/>
        <v>4330.8599999999997</v>
      </c>
      <c r="QSU56" s="115">
        <f t="shared" si="2123"/>
        <v>4330.8599999999997</v>
      </c>
      <c r="QSV56" s="115">
        <f t="shared" si="2123"/>
        <v>4330.8599999999997</v>
      </c>
      <c r="QSW56" s="115">
        <f t="shared" si="2123"/>
        <v>4330.8599999999997</v>
      </c>
      <c r="QSX56" s="95">
        <f t="shared" si="2124"/>
        <v>51970.32</v>
      </c>
      <c r="QSY56" s="106" t="s">
        <v>845</v>
      </c>
      <c r="QSZ56" s="105">
        <v>51970.319999999992</v>
      </c>
      <c r="QTA56" s="90">
        <f t="shared" si="2125"/>
        <v>4330.8599999999997</v>
      </c>
      <c r="QTB56" s="115">
        <f t="shared" ref="QTB56" si="3626">QTA56</f>
        <v>4330.8599999999997</v>
      </c>
      <c r="QTC56" s="115">
        <f t="shared" si="2126"/>
        <v>4330.8599999999997</v>
      </c>
      <c r="QTD56" s="115">
        <f t="shared" si="2126"/>
        <v>4330.8599999999997</v>
      </c>
      <c r="QTE56" s="115">
        <f t="shared" si="2126"/>
        <v>4330.8599999999997</v>
      </c>
      <c r="QTF56" s="115">
        <f t="shared" si="2126"/>
        <v>4330.8599999999997</v>
      </c>
      <c r="QTG56" s="115">
        <f t="shared" si="2126"/>
        <v>4330.8599999999997</v>
      </c>
      <c r="QTH56" s="115">
        <f t="shared" si="2126"/>
        <v>4330.8599999999997</v>
      </c>
      <c r="QTI56" s="115">
        <f t="shared" si="2126"/>
        <v>4330.8599999999997</v>
      </c>
      <c r="QTJ56" s="115">
        <f t="shared" si="2126"/>
        <v>4330.8599999999997</v>
      </c>
      <c r="QTK56" s="115">
        <f t="shared" si="2126"/>
        <v>4330.8599999999997</v>
      </c>
      <c r="QTL56" s="115">
        <f t="shared" si="2126"/>
        <v>4330.8599999999997</v>
      </c>
      <c r="QTM56" s="115">
        <f t="shared" si="2126"/>
        <v>4330.8599999999997</v>
      </c>
      <c r="QTN56" s="95">
        <f t="shared" si="2127"/>
        <v>51970.32</v>
      </c>
      <c r="QTO56" s="106" t="s">
        <v>845</v>
      </c>
      <c r="QTP56" s="105">
        <v>51970.319999999992</v>
      </c>
      <c r="QTQ56" s="90">
        <f t="shared" si="2128"/>
        <v>4330.8599999999997</v>
      </c>
      <c r="QTR56" s="115">
        <f t="shared" ref="QTR56" si="3627">QTQ56</f>
        <v>4330.8599999999997</v>
      </c>
      <c r="QTS56" s="115">
        <f t="shared" si="2129"/>
        <v>4330.8599999999997</v>
      </c>
      <c r="QTT56" s="115">
        <f t="shared" si="2129"/>
        <v>4330.8599999999997</v>
      </c>
      <c r="QTU56" s="115">
        <f t="shared" si="2129"/>
        <v>4330.8599999999997</v>
      </c>
      <c r="QTV56" s="115">
        <f t="shared" si="2129"/>
        <v>4330.8599999999997</v>
      </c>
      <c r="QTW56" s="115">
        <f t="shared" si="2129"/>
        <v>4330.8599999999997</v>
      </c>
      <c r="QTX56" s="115">
        <f t="shared" si="2129"/>
        <v>4330.8599999999997</v>
      </c>
      <c r="QTY56" s="115">
        <f t="shared" si="2129"/>
        <v>4330.8599999999997</v>
      </c>
      <c r="QTZ56" s="115">
        <f t="shared" si="2129"/>
        <v>4330.8599999999997</v>
      </c>
      <c r="QUA56" s="115">
        <f t="shared" si="2129"/>
        <v>4330.8599999999997</v>
      </c>
      <c r="QUB56" s="115">
        <f t="shared" si="2129"/>
        <v>4330.8599999999997</v>
      </c>
      <c r="QUC56" s="115">
        <f t="shared" si="2129"/>
        <v>4330.8599999999997</v>
      </c>
      <c r="QUD56" s="95">
        <f t="shared" si="2130"/>
        <v>51970.32</v>
      </c>
      <c r="QUE56" s="106" t="s">
        <v>845</v>
      </c>
      <c r="QUF56" s="105">
        <v>51970.319999999992</v>
      </c>
      <c r="QUG56" s="90">
        <f t="shared" si="2131"/>
        <v>4330.8599999999997</v>
      </c>
      <c r="QUH56" s="115">
        <f t="shared" ref="QUH56" si="3628">QUG56</f>
        <v>4330.8599999999997</v>
      </c>
      <c r="QUI56" s="115">
        <f t="shared" si="2132"/>
        <v>4330.8599999999997</v>
      </c>
      <c r="QUJ56" s="115">
        <f t="shared" si="2132"/>
        <v>4330.8599999999997</v>
      </c>
      <c r="QUK56" s="115">
        <f t="shared" si="2132"/>
        <v>4330.8599999999997</v>
      </c>
      <c r="QUL56" s="115">
        <f t="shared" si="2132"/>
        <v>4330.8599999999997</v>
      </c>
      <c r="QUM56" s="115">
        <f t="shared" si="2132"/>
        <v>4330.8599999999997</v>
      </c>
      <c r="QUN56" s="115">
        <f t="shared" si="2132"/>
        <v>4330.8599999999997</v>
      </c>
      <c r="QUO56" s="115">
        <f t="shared" si="2132"/>
        <v>4330.8599999999997</v>
      </c>
      <c r="QUP56" s="115">
        <f t="shared" si="2132"/>
        <v>4330.8599999999997</v>
      </c>
      <c r="QUQ56" s="115">
        <f t="shared" si="2132"/>
        <v>4330.8599999999997</v>
      </c>
      <c r="QUR56" s="115">
        <f t="shared" si="2132"/>
        <v>4330.8599999999997</v>
      </c>
      <c r="QUS56" s="115">
        <f t="shared" si="2132"/>
        <v>4330.8599999999997</v>
      </c>
      <c r="QUT56" s="95">
        <f t="shared" si="2133"/>
        <v>51970.32</v>
      </c>
      <c r="QUU56" s="106" t="s">
        <v>845</v>
      </c>
      <c r="QUV56" s="105">
        <v>51970.319999999992</v>
      </c>
      <c r="QUW56" s="90">
        <f t="shared" si="2134"/>
        <v>4330.8599999999997</v>
      </c>
      <c r="QUX56" s="115">
        <f t="shared" ref="QUX56" si="3629">QUW56</f>
        <v>4330.8599999999997</v>
      </c>
      <c r="QUY56" s="115">
        <f t="shared" si="2135"/>
        <v>4330.8599999999997</v>
      </c>
      <c r="QUZ56" s="115">
        <f t="shared" si="2135"/>
        <v>4330.8599999999997</v>
      </c>
      <c r="QVA56" s="115">
        <f t="shared" si="2135"/>
        <v>4330.8599999999997</v>
      </c>
      <c r="QVB56" s="115">
        <f t="shared" si="2135"/>
        <v>4330.8599999999997</v>
      </c>
      <c r="QVC56" s="115">
        <f t="shared" si="2135"/>
        <v>4330.8599999999997</v>
      </c>
      <c r="QVD56" s="115">
        <f t="shared" si="2135"/>
        <v>4330.8599999999997</v>
      </c>
      <c r="QVE56" s="115">
        <f t="shared" si="2135"/>
        <v>4330.8599999999997</v>
      </c>
      <c r="QVF56" s="115">
        <f t="shared" si="2135"/>
        <v>4330.8599999999997</v>
      </c>
      <c r="QVG56" s="115">
        <f t="shared" si="2135"/>
        <v>4330.8599999999997</v>
      </c>
      <c r="QVH56" s="115">
        <f t="shared" si="2135"/>
        <v>4330.8599999999997</v>
      </c>
      <c r="QVI56" s="115">
        <f t="shared" si="2135"/>
        <v>4330.8599999999997</v>
      </c>
      <c r="QVJ56" s="95">
        <f t="shared" si="2136"/>
        <v>51970.32</v>
      </c>
      <c r="QVK56" s="106" t="s">
        <v>845</v>
      </c>
      <c r="QVL56" s="105">
        <v>51970.319999999992</v>
      </c>
      <c r="QVM56" s="90">
        <f t="shared" si="2137"/>
        <v>4330.8599999999997</v>
      </c>
      <c r="QVN56" s="115">
        <f t="shared" ref="QVN56" si="3630">QVM56</f>
        <v>4330.8599999999997</v>
      </c>
      <c r="QVO56" s="115">
        <f t="shared" si="2138"/>
        <v>4330.8599999999997</v>
      </c>
      <c r="QVP56" s="115">
        <f t="shared" si="2138"/>
        <v>4330.8599999999997</v>
      </c>
      <c r="QVQ56" s="115">
        <f t="shared" si="2138"/>
        <v>4330.8599999999997</v>
      </c>
      <c r="QVR56" s="115">
        <f t="shared" si="2138"/>
        <v>4330.8599999999997</v>
      </c>
      <c r="QVS56" s="115">
        <f t="shared" si="2138"/>
        <v>4330.8599999999997</v>
      </c>
      <c r="QVT56" s="115">
        <f t="shared" si="2138"/>
        <v>4330.8599999999997</v>
      </c>
      <c r="QVU56" s="115">
        <f t="shared" si="2138"/>
        <v>4330.8599999999997</v>
      </c>
      <c r="QVV56" s="115">
        <f t="shared" si="2138"/>
        <v>4330.8599999999997</v>
      </c>
      <c r="QVW56" s="115">
        <f t="shared" si="2138"/>
        <v>4330.8599999999997</v>
      </c>
      <c r="QVX56" s="115">
        <f t="shared" si="2138"/>
        <v>4330.8599999999997</v>
      </c>
      <c r="QVY56" s="115">
        <f t="shared" si="2138"/>
        <v>4330.8599999999997</v>
      </c>
      <c r="QVZ56" s="95">
        <f t="shared" si="2139"/>
        <v>51970.32</v>
      </c>
      <c r="QWA56" s="106" t="s">
        <v>845</v>
      </c>
      <c r="QWB56" s="105">
        <v>51970.319999999992</v>
      </c>
      <c r="QWC56" s="90">
        <f t="shared" si="2140"/>
        <v>4330.8599999999997</v>
      </c>
      <c r="QWD56" s="115">
        <f t="shared" ref="QWD56" si="3631">QWC56</f>
        <v>4330.8599999999997</v>
      </c>
      <c r="QWE56" s="115">
        <f t="shared" si="2141"/>
        <v>4330.8599999999997</v>
      </c>
      <c r="QWF56" s="115">
        <f t="shared" si="2141"/>
        <v>4330.8599999999997</v>
      </c>
      <c r="QWG56" s="115">
        <f t="shared" si="2141"/>
        <v>4330.8599999999997</v>
      </c>
      <c r="QWH56" s="115">
        <f t="shared" si="2141"/>
        <v>4330.8599999999997</v>
      </c>
      <c r="QWI56" s="115">
        <f t="shared" si="2141"/>
        <v>4330.8599999999997</v>
      </c>
      <c r="QWJ56" s="115">
        <f t="shared" si="2141"/>
        <v>4330.8599999999997</v>
      </c>
      <c r="QWK56" s="115">
        <f t="shared" si="2141"/>
        <v>4330.8599999999997</v>
      </c>
      <c r="QWL56" s="115">
        <f t="shared" si="2141"/>
        <v>4330.8599999999997</v>
      </c>
      <c r="QWM56" s="115">
        <f t="shared" si="2141"/>
        <v>4330.8599999999997</v>
      </c>
      <c r="QWN56" s="115">
        <f t="shared" si="2141"/>
        <v>4330.8599999999997</v>
      </c>
      <c r="QWO56" s="115">
        <f t="shared" si="2141"/>
        <v>4330.8599999999997</v>
      </c>
      <c r="QWP56" s="95">
        <f t="shared" si="2142"/>
        <v>51970.32</v>
      </c>
      <c r="QWQ56" s="106" t="s">
        <v>845</v>
      </c>
      <c r="QWR56" s="105">
        <v>51970.319999999992</v>
      </c>
      <c r="QWS56" s="90">
        <f t="shared" si="2143"/>
        <v>4330.8599999999997</v>
      </c>
      <c r="QWT56" s="115">
        <f t="shared" ref="QWT56" si="3632">QWS56</f>
        <v>4330.8599999999997</v>
      </c>
      <c r="QWU56" s="115">
        <f t="shared" si="2144"/>
        <v>4330.8599999999997</v>
      </c>
      <c r="QWV56" s="115">
        <f t="shared" si="2144"/>
        <v>4330.8599999999997</v>
      </c>
      <c r="QWW56" s="115">
        <f t="shared" si="2144"/>
        <v>4330.8599999999997</v>
      </c>
      <c r="QWX56" s="115">
        <f t="shared" si="2144"/>
        <v>4330.8599999999997</v>
      </c>
      <c r="QWY56" s="115">
        <f t="shared" si="2144"/>
        <v>4330.8599999999997</v>
      </c>
      <c r="QWZ56" s="115">
        <f t="shared" si="2144"/>
        <v>4330.8599999999997</v>
      </c>
      <c r="QXA56" s="115">
        <f t="shared" si="2144"/>
        <v>4330.8599999999997</v>
      </c>
      <c r="QXB56" s="115">
        <f t="shared" si="2144"/>
        <v>4330.8599999999997</v>
      </c>
      <c r="QXC56" s="115">
        <f t="shared" si="2144"/>
        <v>4330.8599999999997</v>
      </c>
      <c r="QXD56" s="115">
        <f t="shared" si="2144"/>
        <v>4330.8599999999997</v>
      </c>
      <c r="QXE56" s="115">
        <f t="shared" si="2144"/>
        <v>4330.8599999999997</v>
      </c>
      <c r="QXF56" s="95">
        <f t="shared" si="2145"/>
        <v>51970.32</v>
      </c>
      <c r="QXG56" s="106" t="s">
        <v>845</v>
      </c>
      <c r="QXH56" s="105">
        <v>51970.319999999992</v>
      </c>
      <c r="QXI56" s="90">
        <f t="shared" si="2146"/>
        <v>4330.8599999999997</v>
      </c>
      <c r="QXJ56" s="115">
        <f t="shared" ref="QXJ56" si="3633">QXI56</f>
        <v>4330.8599999999997</v>
      </c>
      <c r="QXK56" s="115">
        <f t="shared" si="2147"/>
        <v>4330.8599999999997</v>
      </c>
      <c r="QXL56" s="115">
        <f t="shared" si="2147"/>
        <v>4330.8599999999997</v>
      </c>
      <c r="QXM56" s="115">
        <f t="shared" si="2147"/>
        <v>4330.8599999999997</v>
      </c>
      <c r="QXN56" s="115">
        <f t="shared" si="2147"/>
        <v>4330.8599999999997</v>
      </c>
      <c r="QXO56" s="115">
        <f t="shared" si="2147"/>
        <v>4330.8599999999997</v>
      </c>
      <c r="QXP56" s="115">
        <f t="shared" si="2147"/>
        <v>4330.8599999999997</v>
      </c>
      <c r="QXQ56" s="115">
        <f t="shared" si="2147"/>
        <v>4330.8599999999997</v>
      </c>
      <c r="QXR56" s="115">
        <f t="shared" si="2147"/>
        <v>4330.8599999999997</v>
      </c>
      <c r="QXS56" s="115">
        <f t="shared" si="2147"/>
        <v>4330.8599999999997</v>
      </c>
      <c r="QXT56" s="115">
        <f t="shared" si="2147"/>
        <v>4330.8599999999997</v>
      </c>
      <c r="QXU56" s="115">
        <f t="shared" si="2147"/>
        <v>4330.8599999999997</v>
      </c>
      <c r="QXV56" s="95">
        <f t="shared" si="2148"/>
        <v>51970.32</v>
      </c>
      <c r="QXW56" s="106" t="s">
        <v>845</v>
      </c>
      <c r="QXX56" s="105">
        <v>51970.319999999992</v>
      </c>
      <c r="QXY56" s="90">
        <f t="shared" si="2149"/>
        <v>4330.8599999999997</v>
      </c>
      <c r="QXZ56" s="115">
        <f t="shared" ref="QXZ56" si="3634">QXY56</f>
        <v>4330.8599999999997</v>
      </c>
      <c r="QYA56" s="115">
        <f t="shared" si="2150"/>
        <v>4330.8599999999997</v>
      </c>
      <c r="QYB56" s="115">
        <f t="shared" si="2150"/>
        <v>4330.8599999999997</v>
      </c>
      <c r="QYC56" s="115">
        <f t="shared" si="2150"/>
        <v>4330.8599999999997</v>
      </c>
      <c r="QYD56" s="115">
        <f t="shared" si="2150"/>
        <v>4330.8599999999997</v>
      </c>
      <c r="QYE56" s="115">
        <f t="shared" si="2150"/>
        <v>4330.8599999999997</v>
      </c>
      <c r="QYF56" s="115">
        <f t="shared" si="2150"/>
        <v>4330.8599999999997</v>
      </c>
      <c r="QYG56" s="115">
        <f t="shared" si="2150"/>
        <v>4330.8599999999997</v>
      </c>
      <c r="QYH56" s="115">
        <f t="shared" si="2150"/>
        <v>4330.8599999999997</v>
      </c>
      <c r="QYI56" s="115">
        <f t="shared" si="2150"/>
        <v>4330.8599999999997</v>
      </c>
      <c r="QYJ56" s="115">
        <f t="shared" si="2150"/>
        <v>4330.8599999999997</v>
      </c>
      <c r="QYK56" s="115">
        <f t="shared" si="2150"/>
        <v>4330.8599999999997</v>
      </c>
      <c r="QYL56" s="95">
        <f t="shared" si="2151"/>
        <v>51970.32</v>
      </c>
      <c r="QYM56" s="106" t="s">
        <v>845</v>
      </c>
      <c r="QYN56" s="105">
        <v>51970.319999999992</v>
      </c>
      <c r="QYO56" s="90">
        <f t="shared" si="2152"/>
        <v>4330.8599999999997</v>
      </c>
      <c r="QYP56" s="115">
        <f t="shared" ref="QYP56" si="3635">QYO56</f>
        <v>4330.8599999999997</v>
      </c>
      <c r="QYQ56" s="115">
        <f t="shared" si="2153"/>
        <v>4330.8599999999997</v>
      </c>
      <c r="QYR56" s="115">
        <f t="shared" si="2153"/>
        <v>4330.8599999999997</v>
      </c>
      <c r="QYS56" s="115">
        <f t="shared" si="2153"/>
        <v>4330.8599999999997</v>
      </c>
      <c r="QYT56" s="115">
        <f t="shared" si="2153"/>
        <v>4330.8599999999997</v>
      </c>
      <c r="QYU56" s="115">
        <f t="shared" si="2153"/>
        <v>4330.8599999999997</v>
      </c>
      <c r="QYV56" s="115">
        <f t="shared" si="2153"/>
        <v>4330.8599999999997</v>
      </c>
      <c r="QYW56" s="115">
        <f t="shared" si="2153"/>
        <v>4330.8599999999997</v>
      </c>
      <c r="QYX56" s="115">
        <f t="shared" si="2153"/>
        <v>4330.8599999999997</v>
      </c>
      <c r="QYY56" s="115">
        <f t="shared" si="2153"/>
        <v>4330.8599999999997</v>
      </c>
      <c r="QYZ56" s="115">
        <f t="shared" si="2153"/>
        <v>4330.8599999999997</v>
      </c>
      <c r="QZA56" s="115">
        <f t="shared" si="2153"/>
        <v>4330.8599999999997</v>
      </c>
      <c r="QZB56" s="95">
        <f t="shared" si="2154"/>
        <v>51970.32</v>
      </c>
      <c r="QZC56" s="106" t="s">
        <v>845</v>
      </c>
      <c r="QZD56" s="105">
        <v>51970.319999999992</v>
      </c>
      <c r="QZE56" s="90">
        <f t="shared" si="2155"/>
        <v>4330.8599999999997</v>
      </c>
      <c r="QZF56" s="115">
        <f t="shared" ref="QZF56" si="3636">QZE56</f>
        <v>4330.8599999999997</v>
      </c>
      <c r="QZG56" s="115">
        <f t="shared" si="2156"/>
        <v>4330.8599999999997</v>
      </c>
      <c r="QZH56" s="115">
        <f t="shared" si="2156"/>
        <v>4330.8599999999997</v>
      </c>
      <c r="QZI56" s="115">
        <f t="shared" si="2156"/>
        <v>4330.8599999999997</v>
      </c>
      <c r="QZJ56" s="115">
        <f t="shared" si="2156"/>
        <v>4330.8599999999997</v>
      </c>
      <c r="QZK56" s="115">
        <f t="shared" si="2156"/>
        <v>4330.8599999999997</v>
      </c>
      <c r="QZL56" s="115">
        <f t="shared" si="2156"/>
        <v>4330.8599999999997</v>
      </c>
      <c r="QZM56" s="115">
        <f t="shared" si="2156"/>
        <v>4330.8599999999997</v>
      </c>
      <c r="QZN56" s="115">
        <f t="shared" si="2156"/>
        <v>4330.8599999999997</v>
      </c>
      <c r="QZO56" s="115">
        <f t="shared" si="2156"/>
        <v>4330.8599999999997</v>
      </c>
      <c r="QZP56" s="115">
        <f t="shared" si="2156"/>
        <v>4330.8599999999997</v>
      </c>
      <c r="QZQ56" s="115">
        <f t="shared" si="2156"/>
        <v>4330.8599999999997</v>
      </c>
      <c r="QZR56" s="95">
        <f t="shared" si="2157"/>
        <v>51970.32</v>
      </c>
      <c r="QZS56" s="106" t="s">
        <v>845</v>
      </c>
      <c r="QZT56" s="105">
        <v>51970.319999999992</v>
      </c>
      <c r="QZU56" s="90">
        <f t="shared" si="2158"/>
        <v>4330.8599999999997</v>
      </c>
      <c r="QZV56" s="115">
        <f t="shared" ref="QZV56" si="3637">QZU56</f>
        <v>4330.8599999999997</v>
      </c>
      <c r="QZW56" s="115">
        <f t="shared" si="2159"/>
        <v>4330.8599999999997</v>
      </c>
      <c r="QZX56" s="115">
        <f t="shared" si="2159"/>
        <v>4330.8599999999997</v>
      </c>
      <c r="QZY56" s="115">
        <f t="shared" si="2159"/>
        <v>4330.8599999999997</v>
      </c>
      <c r="QZZ56" s="115">
        <f t="shared" si="2159"/>
        <v>4330.8599999999997</v>
      </c>
      <c r="RAA56" s="115">
        <f t="shared" si="2159"/>
        <v>4330.8599999999997</v>
      </c>
      <c r="RAB56" s="115">
        <f t="shared" si="2159"/>
        <v>4330.8599999999997</v>
      </c>
      <c r="RAC56" s="115">
        <f t="shared" si="2159"/>
        <v>4330.8599999999997</v>
      </c>
      <c r="RAD56" s="115">
        <f t="shared" si="2159"/>
        <v>4330.8599999999997</v>
      </c>
      <c r="RAE56" s="115">
        <f t="shared" si="2159"/>
        <v>4330.8599999999997</v>
      </c>
      <c r="RAF56" s="115">
        <f t="shared" si="2159"/>
        <v>4330.8599999999997</v>
      </c>
      <c r="RAG56" s="115">
        <f t="shared" si="2159"/>
        <v>4330.8599999999997</v>
      </c>
      <c r="RAH56" s="95">
        <f t="shared" si="2160"/>
        <v>51970.32</v>
      </c>
      <c r="RAI56" s="106" t="s">
        <v>845</v>
      </c>
      <c r="RAJ56" s="105">
        <v>51970.319999999992</v>
      </c>
      <c r="RAK56" s="90">
        <f t="shared" si="2161"/>
        <v>4330.8599999999997</v>
      </c>
      <c r="RAL56" s="115">
        <f t="shared" ref="RAL56" si="3638">RAK56</f>
        <v>4330.8599999999997</v>
      </c>
      <c r="RAM56" s="115">
        <f t="shared" si="2162"/>
        <v>4330.8599999999997</v>
      </c>
      <c r="RAN56" s="115">
        <f t="shared" si="2162"/>
        <v>4330.8599999999997</v>
      </c>
      <c r="RAO56" s="115">
        <f t="shared" si="2162"/>
        <v>4330.8599999999997</v>
      </c>
      <c r="RAP56" s="115">
        <f t="shared" si="2162"/>
        <v>4330.8599999999997</v>
      </c>
      <c r="RAQ56" s="115">
        <f t="shared" si="2162"/>
        <v>4330.8599999999997</v>
      </c>
      <c r="RAR56" s="115">
        <f t="shared" si="2162"/>
        <v>4330.8599999999997</v>
      </c>
      <c r="RAS56" s="115">
        <f t="shared" si="2162"/>
        <v>4330.8599999999997</v>
      </c>
      <c r="RAT56" s="115">
        <f t="shared" si="2162"/>
        <v>4330.8599999999997</v>
      </c>
      <c r="RAU56" s="115">
        <f t="shared" si="2162"/>
        <v>4330.8599999999997</v>
      </c>
      <c r="RAV56" s="115">
        <f t="shared" si="2162"/>
        <v>4330.8599999999997</v>
      </c>
      <c r="RAW56" s="115">
        <f t="shared" si="2162"/>
        <v>4330.8599999999997</v>
      </c>
      <c r="RAX56" s="95">
        <f t="shared" si="2163"/>
        <v>51970.32</v>
      </c>
      <c r="RAY56" s="106" t="s">
        <v>845</v>
      </c>
      <c r="RAZ56" s="105">
        <v>51970.319999999992</v>
      </c>
      <c r="RBA56" s="90">
        <f t="shared" si="2164"/>
        <v>4330.8599999999997</v>
      </c>
      <c r="RBB56" s="115">
        <f t="shared" ref="RBB56" si="3639">RBA56</f>
        <v>4330.8599999999997</v>
      </c>
      <c r="RBC56" s="115">
        <f t="shared" si="2165"/>
        <v>4330.8599999999997</v>
      </c>
      <c r="RBD56" s="115">
        <f t="shared" si="2165"/>
        <v>4330.8599999999997</v>
      </c>
      <c r="RBE56" s="115">
        <f t="shared" si="2165"/>
        <v>4330.8599999999997</v>
      </c>
      <c r="RBF56" s="115">
        <f t="shared" si="2165"/>
        <v>4330.8599999999997</v>
      </c>
      <c r="RBG56" s="115">
        <f t="shared" si="2165"/>
        <v>4330.8599999999997</v>
      </c>
      <c r="RBH56" s="115">
        <f t="shared" si="2165"/>
        <v>4330.8599999999997</v>
      </c>
      <c r="RBI56" s="115">
        <f t="shared" si="2165"/>
        <v>4330.8599999999997</v>
      </c>
      <c r="RBJ56" s="115">
        <f t="shared" si="2165"/>
        <v>4330.8599999999997</v>
      </c>
      <c r="RBK56" s="115">
        <f t="shared" si="2165"/>
        <v>4330.8599999999997</v>
      </c>
      <c r="RBL56" s="115">
        <f t="shared" si="2165"/>
        <v>4330.8599999999997</v>
      </c>
      <c r="RBM56" s="115">
        <f t="shared" si="2165"/>
        <v>4330.8599999999997</v>
      </c>
      <c r="RBN56" s="95">
        <f t="shared" si="2166"/>
        <v>51970.32</v>
      </c>
      <c r="RBO56" s="106" t="s">
        <v>845</v>
      </c>
      <c r="RBP56" s="105">
        <v>51970.319999999992</v>
      </c>
      <c r="RBQ56" s="90">
        <f t="shared" si="2167"/>
        <v>4330.8599999999997</v>
      </c>
      <c r="RBR56" s="115">
        <f t="shared" ref="RBR56" si="3640">RBQ56</f>
        <v>4330.8599999999997</v>
      </c>
      <c r="RBS56" s="115">
        <f t="shared" si="2168"/>
        <v>4330.8599999999997</v>
      </c>
      <c r="RBT56" s="115">
        <f t="shared" si="2168"/>
        <v>4330.8599999999997</v>
      </c>
      <c r="RBU56" s="115">
        <f t="shared" si="2168"/>
        <v>4330.8599999999997</v>
      </c>
      <c r="RBV56" s="115">
        <f t="shared" si="2168"/>
        <v>4330.8599999999997</v>
      </c>
      <c r="RBW56" s="115">
        <f t="shared" si="2168"/>
        <v>4330.8599999999997</v>
      </c>
      <c r="RBX56" s="115">
        <f t="shared" si="2168"/>
        <v>4330.8599999999997</v>
      </c>
      <c r="RBY56" s="115">
        <f t="shared" si="2168"/>
        <v>4330.8599999999997</v>
      </c>
      <c r="RBZ56" s="115">
        <f t="shared" si="2168"/>
        <v>4330.8599999999997</v>
      </c>
      <c r="RCA56" s="115">
        <f t="shared" si="2168"/>
        <v>4330.8599999999997</v>
      </c>
      <c r="RCB56" s="115">
        <f t="shared" si="2168"/>
        <v>4330.8599999999997</v>
      </c>
      <c r="RCC56" s="115">
        <f t="shared" si="2168"/>
        <v>4330.8599999999997</v>
      </c>
      <c r="RCD56" s="95">
        <f t="shared" si="2169"/>
        <v>51970.32</v>
      </c>
      <c r="RCE56" s="106" t="s">
        <v>845</v>
      </c>
      <c r="RCF56" s="105">
        <v>51970.319999999992</v>
      </c>
      <c r="RCG56" s="90">
        <f t="shared" si="2170"/>
        <v>4330.8599999999997</v>
      </c>
      <c r="RCH56" s="115">
        <f t="shared" ref="RCH56" si="3641">RCG56</f>
        <v>4330.8599999999997</v>
      </c>
      <c r="RCI56" s="115">
        <f t="shared" si="2171"/>
        <v>4330.8599999999997</v>
      </c>
      <c r="RCJ56" s="115">
        <f t="shared" si="2171"/>
        <v>4330.8599999999997</v>
      </c>
      <c r="RCK56" s="115">
        <f t="shared" si="2171"/>
        <v>4330.8599999999997</v>
      </c>
      <c r="RCL56" s="115">
        <f t="shared" si="2171"/>
        <v>4330.8599999999997</v>
      </c>
      <c r="RCM56" s="115">
        <f t="shared" si="2171"/>
        <v>4330.8599999999997</v>
      </c>
      <c r="RCN56" s="115">
        <f t="shared" si="2171"/>
        <v>4330.8599999999997</v>
      </c>
      <c r="RCO56" s="115">
        <f t="shared" si="2171"/>
        <v>4330.8599999999997</v>
      </c>
      <c r="RCP56" s="115">
        <f t="shared" si="2171"/>
        <v>4330.8599999999997</v>
      </c>
      <c r="RCQ56" s="115">
        <f t="shared" si="2171"/>
        <v>4330.8599999999997</v>
      </c>
      <c r="RCR56" s="115">
        <f t="shared" si="2171"/>
        <v>4330.8599999999997</v>
      </c>
      <c r="RCS56" s="115">
        <f t="shared" si="2171"/>
        <v>4330.8599999999997</v>
      </c>
      <c r="RCT56" s="95">
        <f t="shared" si="2172"/>
        <v>51970.32</v>
      </c>
      <c r="RCU56" s="106" t="s">
        <v>845</v>
      </c>
      <c r="RCV56" s="105">
        <v>51970.319999999992</v>
      </c>
      <c r="RCW56" s="90">
        <f t="shared" si="2173"/>
        <v>4330.8599999999997</v>
      </c>
      <c r="RCX56" s="115">
        <f t="shared" ref="RCX56" si="3642">RCW56</f>
        <v>4330.8599999999997</v>
      </c>
      <c r="RCY56" s="115">
        <f t="shared" si="2174"/>
        <v>4330.8599999999997</v>
      </c>
      <c r="RCZ56" s="115">
        <f t="shared" si="2174"/>
        <v>4330.8599999999997</v>
      </c>
      <c r="RDA56" s="115">
        <f t="shared" si="2174"/>
        <v>4330.8599999999997</v>
      </c>
      <c r="RDB56" s="115">
        <f t="shared" si="2174"/>
        <v>4330.8599999999997</v>
      </c>
      <c r="RDC56" s="115">
        <f t="shared" si="2174"/>
        <v>4330.8599999999997</v>
      </c>
      <c r="RDD56" s="115">
        <f t="shared" si="2174"/>
        <v>4330.8599999999997</v>
      </c>
      <c r="RDE56" s="115">
        <f t="shared" si="2174"/>
        <v>4330.8599999999997</v>
      </c>
      <c r="RDF56" s="115">
        <f t="shared" si="2174"/>
        <v>4330.8599999999997</v>
      </c>
      <c r="RDG56" s="115">
        <f t="shared" si="2174"/>
        <v>4330.8599999999997</v>
      </c>
      <c r="RDH56" s="115">
        <f t="shared" si="2174"/>
        <v>4330.8599999999997</v>
      </c>
      <c r="RDI56" s="115">
        <f t="shared" si="2174"/>
        <v>4330.8599999999997</v>
      </c>
      <c r="RDJ56" s="95">
        <f t="shared" si="2175"/>
        <v>51970.32</v>
      </c>
      <c r="RDK56" s="106" t="s">
        <v>845</v>
      </c>
      <c r="RDL56" s="105">
        <v>51970.319999999992</v>
      </c>
      <c r="RDM56" s="90">
        <f t="shared" si="2176"/>
        <v>4330.8599999999997</v>
      </c>
      <c r="RDN56" s="115">
        <f t="shared" ref="RDN56" si="3643">RDM56</f>
        <v>4330.8599999999997</v>
      </c>
      <c r="RDO56" s="115">
        <f t="shared" si="2177"/>
        <v>4330.8599999999997</v>
      </c>
      <c r="RDP56" s="115">
        <f t="shared" si="2177"/>
        <v>4330.8599999999997</v>
      </c>
      <c r="RDQ56" s="115">
        <f t="shared" si="2177"/>
        <v>4330.8599999999997</v>
      </c>
      <c r="RDR56" s="115">
        <f t="shared" si="2177"/>
        <v>4330.8599999999997</v>
      </c>
      <c r="RDS56" s="115">
        <f t="shared" si="2177"/>
        <v>4330.8599999999997</v>
      </c>
      <c r="RDT56" s="115">
        <f t="shared" si="2177"/>
        <v>4330.8599999999997</v>
      </c>
      <c r="RDU56" s="115">
        <f t="shared" si="2177"/>
        <v>4330.8599999999997</v>
      </c>
      <c r="RDV56" s="115">
        <f t="shared" si="2177"/>
        <v>4330.8599999999997</v>
      </c>
      <c r="RDW56" s="115">
        <f t="shared" si="2177"/>
        <v>4330.8599999999997</v>
      </c>
      <c r="RDX56" s="115">
        <f t="shared" si="2177"/>
        <v>4330.8599999999997</v>
      </c>
      <c r="RDY56" s="115">
        <f t="shared" si="2177"/>
        <v>4330.8599999999997</v>
      </c>
      <c r="RDZ56" s="95">
        <f t="shared" si="2178"/>
        <v>51970.32</v>
      </c>
      <c r="REA56" s="106" t="s">
        <v>845</v>
      </c>
      <c r="REB56" s="105">
        <v>51970.319999999992</v>
      </c>
      <c r="REC56" s="90">
        <f t="shared" si="2179"/>
        <v>4330.8599999999997</v>
      </c>
      <c r="RED56" s="115">
        <f t="shared" ref="RED56" si="3644">REC56</f>
        <v>4330.8599999999997</v>
      </c>
      <c r="REE56" s="115">
        <f t="shared" si="2180"/>
        <v>4330.8599999999997</v>
      </c>
      <c r="REF56" s="115">
        <f t="shared" si="2180"/>
        <v>4330.8599999999997</v>
      </c>
      <c r="REG56" s="115">
        <f t="shared" si="2180"/>
        <v>4330.8599999999997</v>
      </c>
      <c r="REH56" s="115">
        <f t="shared" si="2180"/>
        <v>4330.8599999999997</v>
      </c>
      <c r="REI56" s="115">
        <f t="shared" si="2180"/>
        <v>4330.8599999999997</v>
      </c>
      <c r="REJ56" s="115">
        <f t="shared" si="2180"/>
        <v>4330.8599999999997</v>
      </c>
      <c r="REK56" s="115">
        <f t="shared" si="2180"/>
        <v>4330.8599999999997</v>
      </c>
      <c r="REL56" s="115">
        <f t="shared" si="2180"/>
        <v>4330.8599999999997</v>
      </c>
      <c r="REM56" s="115">
        <f t="shared" si="2180"/>
        <v>4330.8599999999997</v>
      </c>
      <c r="REN56" s="115">
        <f t="shared" si="2180"/>
        <v>4330.8599999999997</v>
      </c>
      <c r="REO56" s="115">
        <f t="shared" si="2180"/>
        <v>4330.8599999999997</v>
      </c>
      <c r="REP56" s="95">
        <f t="shared" si="2181"/>
        <v>51970.32</v>
      </c>
      <c r="REQ56" s="106" t="s">
        <v>845</v>
      </c>
      <c r="RER56" s="105">
        <v>51970.319999999992</v>
      </c>
      <c r="RES56" s="90">
        <f t="shared" si="2182"/>
        <v>4330.8599999999997</v>
      </c>
      <c r="RET56" s="115">
        <f t="shared" ref="RET56" si="3645">RES56</f>
        <v>4330.8599999999997</v>
      </c>
      <c r="REU56" s="115">
        <f t="shared" si="2183"/>
        <v>4330.8599999999997</v>
      </c>
      <c r="REV56" s="115">
        <f t="shared" si="2183"/>
        <v>4330.8599999999997</v>
      </c>
      <c r="REW56" s="115">
        <f t="shared" si="2183"/>
        <v>4330.8599999999997</v>
      </c>
      <c r="REX56" s="115">
        <f t="shared" si="2183"/>
        <v>4330.8599999999997</v>
      </c>
      <c r="REY56" s="115">
        <f t="shared" si="2183"/>
        <v>4330.8599999999997</v>
      </c>
      <c r="REZ56" s="115">
        <f t="shared" si="2183"/>
        <v>4330.8599999999997</v>
      </c>
      <c r="RFA56" s="115">
        <f t="shared" si="2183"/>
        <v>4330.8599999999997</v>
      </c>
      <c r="RFB56" s="115">
        <f t="shared" si="2183"/>
        <v>4330.8599999999997</v>
      </c>
      <c r="RFC56" s="115">
        <f t="shared" si="2183"/>
        <v>4330.8599999999997</v>
      </c>
      <c r="RFD56" s="115">
        <f t="shared" si="2183"/>
        <v>4330.8599999999997</v>
      </c>
      <c r="RFE56" s="115">
        <f t="shared" si="2183"/>
        <v>4330.8599999999997</v>
      </c>
      <c r="RFF56" s="95">
        <f t="shared" si="2184"/>
        <v>51970.32</v>
      </c>
      <c r="RFG56" s="106" t="s">
        <v>845</v>
      </c>
      <c r="RFH56" s="105">
        <v>51970.319999999992</v>
      </c>
      <c r="RFI56" s="90">
        <f t="shared" si="2185"/>
        <v>4330.8599999999997</v>
      </c>
      <c r="RFJ56" s="115">
        <f t="shared" ref="RFJ56" si="3646">RFI56</f>
        <v>4330.8599999999997</v>
      </c>
      <c r="RFK56" s="115">
        <f t="shared" si="2186"/>
        <v>4330.8599999999997</v>
      </c>
      <c r="RFL56" s="115">
        <f t="shared" si="2186"/>
        <v>4330.8599999999997</v>
      </c>
      <c r="RFM56" s="115">
        <f t="shared" si="2186"/>
        <v>4330.8599999999997</v>
      </c>
      <c r="RFN56" s="115">
        <f t="shared" si="2186"/>
        <v>4330.8599999999997</v>
      </c>
      <c r="RFO56" s="115">
        <f t="shared" si="2186"/>
        <v>4330.8599999999997</v>
      </c>
      <c r="RFP56" s="115">
        <f t="shared" si="2186"/>
        <v>4330.8599999999997</v>
      </c>
      <c r="RFQ56" s="115">
        <f t="shared" si="2186"/>
        <v>4330.8599999999997</v>
      </c>
      <c r="RFR56" s="115">
        <f t="shared" si="2186"/>
        <v>4330.8599999999997</v>
      </c>
      <c r="RFS56" s="115">
        <f t="shared" si="2186"/>
        <v>4330.8599999999997</v>
      </c>
      <c r="RFT56" s="115">
        <f t="shared" si="2186"/>
        <v>4330.8599999999997</v>
      </c>
      <c r="RFU56" s="115">
        <f t="shared" si="2186"/>
        <v>4330.8599999999997</v>
      </c>
      <c r="RFV56" s="95">
        <f t="shared" si="2187"/>
        <v>51970.32</v>
      </c>
      <c r="RFW56" s="106" t="s">
        <v>845</v>
      </c>
      <c r="RFX56" s="105">
        <v>51970.319999999992</v>
      </c>
      <c r="RFY56" s="90">
        <f t="shared" si="2188"/>
        <v>4330.8599999999997</v>
      </c>
      <c r="RFZ56" s="115">
        <f t="shared" ref="RFZ56" si="3647">RFY56</f>
        <v>4330.8599999999997</v>
      </c>
      <c r="RGA56" s="115">
        <f t="shared" si="2189"/>
        <v>4330.8599999999997</v>
      </c>
      <c r="RGB56" s="115">
        <f t="shared" si="2189"/>
        <v>4330.8599999999997</v>
      </c>
      <c r="RGC56" s="115">
        <f t="shared" si="2189"/>
        <v>4330.8599999999997</v>
      </c>
      <c r="RGD56" s="115">
        <f t="shared" si="2189"/>
        <v>4330.8599999999997</v>
      </c>
      <c r="RGE56" s="115">
        <f t="shared" si="2189"/>
        <v>4330.8599999999997</v>
      </c>
      <c r="RGF56" s="115">
        <f t="shared" si="2189"/>
        <v>4330.8599999999997</v>
      </c>
      <c r="RGG56" s="115">
        <f t="shared" si="2189"/>
        <v>4330.8599999999997</v>
      </c>
      <c r="RGH56" s="115">
        <f t="shared" si="2189"/>
        <v>4330.8599999999997</v>
      </c>
      <c r="RGI56" s="115">
        <f t="shared" si="2189"/>
        <v>4330.8599999999997</v>
      </c>
      <c r="RGJ56" s="115">
        <f t="shared" si="2189"/>
        <v>4330.8599999999997</v>
      </c>
      <c r="RGK56" s="115">
        <f t="shared" si="2189"/>
        <v>4330.8599999999997</v>
      </c>
      <c r="RGL56" s="95">
        <f t="shared" si="2190"/>
        <v>51970.32</v>
      </c>
      <c r="RGM56" s="106" t="s">
        <v>845</v>
      </c>
      <c r="RGN56" s="105">
        <v>51970.319999999992</v>
      </c>
      <c r="RGO56" s="90">
        <f t="shared" si="2191"/>
        <v>4330.8599999999997</v>
      </c>
      <c r="RGP56" s="115">
        <f t="shared" ref="RGP56" si="3648">RGO56</f>
        <v>4330.8599999999997</v>
      </c>
      <c r="RGQ56" s="115">
        <f t="shared" si="2192"/>
        <v>4330.8599999999997</v>
      </c>
      <c r="RGR56" s="115">
        <f t="shared" si="2192"/>
        <v>4330.8599999999997</v>
      </c>
      <c r="RGS56" s="115">
        <f t="shared" si="2192"/>
        <v>4330.8599999999997</v>
      </c>
      <c r="RGT56" s="115">
        <f t="shared" si="2192"/>
        <v>4330.8599999999997</v>
      </c>
      <c r="RGU56" s="115">
        <f t="shared" si="2192"/>
        <v>4330.8599999999997</v>
      </c>
      <c r="RGV56" s="115">
        <f t="shared" si="2192"/>
        <v>4330.8599999999997</v>
      </c>
      <c r="RGW56" s="115">
        <f t="shared" si="2192"/>
        <v>4330.8599999999997</v>
      </c>
      <c r="RGX56" s="115">
        <f t="shared" si="2192"/>
        <v>4330.8599999999997</v>
      </c>
      <c r="RGY56" s="115">
        <f t="shared" si="2192"/>
        <v>4330.8599999999997</v>
      </c>
      <c r="RGZ56" s="115">
        <f t="shared" si="2192"/>
        <v>4330.8599999999997</v>
      </c>
      <c r="RHA56" s="115">
        <f t="shared" si="2192"/>
        <v>4330.8599999999997</v>
      </c>
      <c r="RHB56" s="95">
        <f t="shared" si="2193"/>
        <v>51970.32</v>
      </c>
      <c r="RHC56" s="106" t="s">
        <v>845</v>
      </c>
      <c r="RHD56" s="105">
        <v>51970.319999999992</v>
      </c>
      <c r="RHE56" s="90">
        <f t="shared" si="2194"/>
        <v>4330.8599999999997</v>
      </c>
      <c r="RHF56" s="115">
        <f t="shared" ref="RHF56" si="3649">RHE56</f>
        <v>4330.8599999999997</v>
      </c>
      <c r="RHG56" s="115">
        <f t="shared" si="2195"/>
        <v>4330.8599999999997</v>
      </c>
      <c r="RHH56" s="115">
        <f t="shared" si="2195"/>
        <v>4330.8599999999997</v>
      </c>
      <c r="RHI56" s="115">
        <f t="shared" si="2195"/>
        <v>4330.8599999999997</v>
      </c>
      <c r="RHJ56" s="115">
        <f t="shared" si="2195"/>
        <v>4330.8599999999997</v>
      </c>
      <c r="RHK56" s="115">
        <f t="shared" si="2195"/>
        <v>4330.8599999999997</v>
      </c>
      <c r="RHL56" s="115">
        <f t="shared" si="2195"/>
        <v>4330.8599999999997</v>
      </c>
      <c r="RHM56" s="115">
        <f t="shared" si="2195"/>
        <v>4330.8599999999997</v>
      </c>
      <c r="RHN56" s="115">
        <f t="shared" si="2195"/>
        <v>4330.8599999999997</v>
      </c>
      <c r="RHO56" s="115">
        <f t="shared" si="2195"/>
        <v>4330.8599999999997</v>
      </c>
      <c r="RHP56" s="115">
        <f t="shared" si="2195"/>
        <v>4330.8599999999997</v>
      </c>
      <c r="RHQ56" s="115">
        <f t="shared" si="2195"/>
        <v>4330.8599999999997</v>
      </c>
      <c r="RHR56" s="95">
        <f t="shared" si="2196"/>
        <v>51970.32</v>
      </c>
      <c r="RHS56" s="106" t="s">
        <v>845</v>
      </c>
      <c r="RHT56" s="105">
        <v>51970.319999999992</v>
      </c>
      <c r="RHU56" s="90">
        <f t="shared" si="2197"/>
        <v>4330.8599999999997</v>
      </c>
      <c r="RHV56" s="115">
        <f t="shared" ref="RHV56" si="3650">RHU56</f>
        <v>4330.8599999999997</v>
      </c>
      <c r="RHW56" s="115">
        <f t="shared" si="2198"/>
        <v>4330.8599999999997</v>
      </c>
      <c r="RHX56" s="115">
        <f t="shared" si="2198"/>
        <v>4330.8599999999997</v>
      </c>
      <c r="RHY56" s="115">
        <f t="shared" si="2198"/>
        <v>4330.8599999999997</v>
      </c>
      <c r="RHZ56" s="115">
        <f t="shared" si="2198"/>
        <v>4330.8599999999997</v>
      </c>
      <c r="RIA56" s="115">
        <f t="shared" si="2198"/>
        <v>4330.8599999999997</v>
      </c>
      <c r="RIB56" s="115">
        <f t="shared" si="2198"/>
        <v>4330.8599999999997</v>
      </c>
      <c r="RIC56" s="115">
        <f t="shared" si="2198"/>
        <v>4330.8599999999997</v>
      </c>
      <c r="RID56" s="115">
        <f t="shared" si="2198"/>
        <v>4330.8599999999997</v>
      </c>
      <c r="RIE56" s="115">
        <f t="shared" si="2198"/>
        <v>4330.8599999999997</v>
      </c>
      <c r="RIF56" s="115">
        <f t="shared" si="2198"/>
        <v>4330.8599999999997</v>
      </c>
      <c r="RIG56" s="115">
        <f t="shared" si="2198"/>
        <v>4330.8599999999997</v>
      </c>
      <c r="RIH56" s="95">
        <f t="shared" si="2199"/>
        <v>51970.32</v>
      </c>
      <c r="RII56" s="106" t="s">
        <v>845</v>
      </c>
      <c r="RIJ56" s="105">
        <v>51970.319999999992</v>
      </c>
      <c r="RIK56" s="90">
        <f t="shared" si="2200"/>
        <v>4330.8599999999997</v>
      </c>
      <c r="RIL56" s="115">
        <f t="shared" ref="RIL56" si="3651">RIK56</f>
        <v>4330.8599999999997</v>
      </c>
      <c r="RIM56" s="115">
        <f t="shared" si="2201"/>
        <v>4330.8599999999997</v>
      </c>
      <c r="RIN56" s="115">
        <f t="shared" si="2201"/>
        <v>4330.8599999999997</v>
      </c>
      <c r="RIO56" s="115">
        <f t="shared" si="2201"/>
        <v>4330.8599999999997</v>
      </c>
      <c r="RIP56" s="115">
        <f t="shared" si="2201"/>
        <v>4330.8599999999997</v>
      </c>
      <c r="RIQ56" s="115">
        <f t="shared" si="2201"/>
        <v>4330.8599999999997</v>
      </c>
      <c r="RIR56" s="115">
        <f t="shared" si="2201"/>
        <v>4330.8599999999997</v>
      </c>
      <c r="RIS56" s="115">
        <f t="shared" si="2201"/>
        <v>4330.8599999999997</v>
      </c>
      <c r="RIT56" s="115">
        <f t="shared" si="2201"/>
        <v>4330.8599999999997</v>
      </c>
      <c r="RIU56" s="115">
        <f t="shared" si="2201"/>
        <v>4330.8599999999997</v>
      </c>
      <c r="RIV56" s="115">
        <f t="shared" si="2201"/>
        <v>4330.8599999999997</v>
      </c>
      <c r="RIW56" s="115">
        <f t="shared" si="2201"/>
        <v>4330.8599999999997</v>
      </c>
      <c r="RIX56" s="95">
        <f t="shared" si="2202"/>
        <v>51970.32</v>
      </c>
      <c r="RIY56" s="106" t="s">
        <v>845</v>
      </c>
      <c r="RIZ56" s="105">
        <v>51970.319999999992</v>
      </c>
      <c r="RJA56" s="90">
        <f t="shared" si="2203"/>
        <v>4330.8599999999997</v>
      </c>
      <c r="RJB56" s="115">
        <f t="shared" ref="RJB56" si="3652">RJA56</f>
        <v>4330.8599999999997</v>
      </c>
      <c r="RJC56" s="115">
        <f t="shared" si="2204"/>
        <v>4330.8599999999997</v>
      </c>
      <c r="RJD56" s="115">
        <f t="shared" si="2204"/>
        <v>4330.8599999999997</v>
      </c>
      <c r="RJE56" s="115">
        <f t="shared" si="2204"/>
        <v>4330.8599999999997</v>
      </c>
      <c r="RJF56" s="115">
        <f t="shared" si="2204"/>
        <v>4330.8599999999997</v>
      </c>
      <c r="RJG56" s="115">
        <f t="shared" si="2204"/>
        <v>4330.8599999999997</v>
      </c>
      <c r="RJH56" s="115">
        <f t="shared" si="2204"/>
        <v>4330.8599999999997</v>
      </c>
      <c r="RJI56" s="115">
        <f t="shared" si="2204"/>
        <v>4330.8599999999997</v>
      </c>
      <c r="RJJ56" s="115">
        <f t="shared" si="2204"/>
        <v>4330.8599999999997</v>
      </c>
      <c r="RJK56" s="115">
        <f t="shared" si="2204"/>
        <v>4330.8599999999997</v>
      </c>
      <c r="RJL56" s="115">
        <f t="shared" si="2204"/>
        <v>4330.8599999999997</v>
      </c>
      <c r="RJM56" s="115">
        <f t="shared" si="2204"/>
        <v>4330.8599999999997</v>
      </c>
      <c r="RJN56" s="95">
        <f t="shared" si="2205"/>
        <v>51970.32</v>
      </c>
      <c r="RJO56" s="106" t="s">
        <v>845</v>
      </c>
      <c r="RJP56" s="105">
        <v>51970.319999999992</v>
      </c>
      <c r="RJQ56" s="90">
        <f t="shared" si="2206"/>
        <v>4330.8599999999997</v>
      </c>
      <c r="RJR56" s="115">
        <f t="shared" ref="RJR56" si="3653">RJQ56</f>
        <v>4330.8599999999997</v>
      </c>
      <c r="RJS56" s="115">
        <f t="shared" si="2207"/>
        <v>4330.8599999999997</v>
      </c>
      <c r="RJT56" s="115">
        <f t="shared" si="2207"/>
        <v>4330.8599999999997</v>
      </c>
      <c r="RJU56" s="115">
        <f t="shared" si="2207"/>
        <v>4330.8599999999997</v>
      </c>
      <c r="RJV56" s="115">
        <f t="shared" si="2207"/>
        <v>4330.8599999999997</v>
      </c>
      <c r="RJW56" s="115">
        <f t="shared" si="2207"/>
        <v>4330.8599999999997</v>
      </c>
      <c r="RJX56" s="115">
        <f t="shared" si="2207"/>
        <v>4330.8599999999997</v>
      </c>
      <c r="RJY56" s="115">
        <f t="shared" si="2207"/>
        <v>4330.8599999999997</v>
      </c>
      <c r="RJZ56" s="115">
        <f t="shared" si="2207"/>
        <v>4330.8599999999997</v>
      </c>
      <c r="RKA56" s="115">
        <f t="shared" si="2207"/>
        <v>4330.8599999999997</v>
      </c>
      <c r="RKB56" s="115">
        <f t="shared" si="2207"/>
        <v>4330.8599999999997</v>
      </c>
      <c r="RKC56" s="115">
        <f t="shared" si="2207"/>
        <v>4330.8599999999997</v>
      </c>
      <c r="RKD56" s="95">
        <f t="shared" si="2208"/>
        <v>51970.32</v>
      </c>
      <c r="RKE56" s="106" t="s">
        <v>845</v>
      </c>
      <c r="RKF56" s="105">
        <v>51970.319999999992</v>
      </c>
      <c r="RKG56" s="90">
        <f t="shared" si="2209"/>
        <v>4330.8599999999997</v>
      </c>
      <c r="RKH56" s="115">
        <f t="shared" ref="RKH56" si="3654">RKG56</f>
        <v>4330.8599999999997</v>
      </c>
      <c r="RKI56" s="115">
        <f t="shared" si="2210"/>
        <v>4330.8599999999997</v>
      </c>
      <c r="RKJ56" s="115">
        <f t="shared" si="2210"/>
        <v>4330.8599999999997</v>
      </c>
      <c r="RKK56" s="115">
        <f t="shared" si="2210"/>
        <v>4330.8599999999997</v>
      </c>
      <c r="RKL56" s="115">
        <f t="shared" si="2210"/>
        <v>4330.8599999999997</v>
      </c>
      <c r="RKM56" s="115">
        <f t="shared" si="2210"/>
        <v>4330.8599999999997</v>
      </c>
      <c r="RKN56" s="115">
        <f t="shared" si="2210"/>
        <v>4330.8599999999997</v>
      </c>
      <c r="RKO56" s="115">
        <f t="shared" si="2210"/>
        <v>4330.8599999999997</v>
      </c>
      <c r="RKP56" s="115">
        <f t="shared" si="2210"/>
        <v>4330.8599999999997</v>
      </c>
      <c r="RKQ56" s="115">
        <f t="shared" si="2210"/>
        <v>4330.8599999999997</v>
      </c>
      <c r="RKR56" s="115">
        <f t="shared" si="2210"/>
        <v>4330.8599999999997</v>
      </c>
      <c r="RKS56" s="115">
        <f t="shared" si="2210"/>
        <v>4330.8599999999997</v>
      </c>
      <c r="RKT56" s="95">
        <f t="shared" si="2211"/>
        <v>51970.32</v>
      </c>
      <c r="RKU56" s="106" t="s">
        <v>845</v>
      </c>
      <c r="RKV56" s="105">
        <v>51970.319999999992</v>
      </c>
      <c r="RKW56" s="90">
        <f t="shared" si="2212"/>
        <v>4330.8599999999997</v>
      </c>
      <c r="RKX56" s="115">
        <f t="shared" ref="RKX56" si="3655">RKW56</f>
        <v>4330.8599999999997</v>
      </c>
      <c r="RKY56" s="115">
        <f t="shared" si="2213"/>
        <v>4330.8599999999997</v>
      </c>
      <c r="RKZ56" s="115">
        <f t="shared" si="2213"/>
        <v>4330.8599999999997</v>
      </c>
      <c r="RLA56" s="115">
        <f t="shared" si="2213"/>
        <v>4330.8599999999997</v>
      </c>
      <c r="RLB56" s="115">
        <f t="shared" si="2213"/>
        <v>4330.8599999999997</v>
      </c>
      <c r="RLC56" s="115">
        <f t="shared" si="2213"/>
        <v>4330.8599999999997</v>
      </c>
      <c r="RLD56" s="115">
        <f t="shared" si="2213"/>
        <v>4330.8599999999997</v>
      </c>
      <c r="RLE56" s="115">
        <f t="shared" si="2213"/>
        <v>4330.8599999999997</v>
      </c>
      <c r="RLF56" s="115">
        <f t="shared" si="2213"/>
        <v>4330.8599999999997</v>
      </c>
      <c r="RLG56" s="115">
        <f t="shared" si="2213"/>
        <v>4330.8599999999997</v>
      </c>
      <c r="RLH56" s="115">
        <f t="shared" si="2213"/>
        <v>4330.8599999999997</v>
      </c>
      <c r="RLI56" s="115">
        <f t="shared" si="2213"/>
        <v>4330.8599999999997</v>
      </c>
      <c r="RLJ56" s="95">
        <f t="shared" si="2214"/>
        <v>51970.32</v>
      </c>
      <c r="RLK56" s="106" t="s">
        <v>845</v>
      </c>
      <c r="RLL56" s="105">
        <v>51970.319999999992</v>
      </c>
      <c r="RLM56" s="90">
        <f t="shared" si="2215"/>
        <v>4330.8599999999997</v>
      </c>
      <c r="RLN56" s="115">
        <f t="shared" ref="RLN56" si="3656">RLM56</f>
        <v>4330.8599999999997</v>
      </c>
      <c r="RLO56" s="115">
        <f t="shared" si="2216"/>
        <v>4330.8599999999997</v>
      </c>
      <c r="RLP56" s="115">
        <f t="shared" si="2216"/>
        <v>4330.8599999999997</v>
      </c>
      <c r="RLQ56" s="115">
        <f t="shared" si="2216"/>
        <v>4330.8599999999997</v>
      </c>
      <c r="RLR56" s="115">
        <f t="shared" si="2216"/>
        <v>4330.8599999999997</v>
      </c>
      <c r="RLS56" s="115">
        <f t="shared" si="2216"/>
        <v>4330.8599999999997</v>
      </c>
      <c r="RLT56" s="115">
        <f t="shared" si="2216"/>
        <v>4330.8599999999997</v>
      </c>
      <c r="RLU56" s="115">
        <f t="shared" si="2216"/>
        <v>4330.8599999999997</v>
      </c>
      <c r="RLV56" s="115">
        <f t="shared" si="2216"/>
        <v>4330.8599999999997</v>
      </c>
      <c r="RLW56" s="115">
        <f t="shared" si="2216"/>
        <v>4330.8599999999997</v>
      </c>
      <c r="RLX56" s="115">
        <f t="shared" si="2216"/>
        <v>4330.8599999999997</v>
      </c>
      <c r="RLY56" s="115">
        <f t="shared" si="2216"/>
        <v>4330.8599999999997</v>
      </c>
      <c r="RLZ56" s="95">
        <f t="shared" si="2217"/>
        <v>51970.32</v>
      </c>
      <c r="RMA56" s="106" t="s">
        <v>845</v>
      </c>
      <c r="RMB56" s="105">
        <v>51970.319999999992</v>
      </c>
      <c r="RMC56" s="90">
        <f t="shared" si="2218"/>
        <v>4330.8599999999997</v>
      </c>
      <c r="RMD56" s="115">
        <f t="shared" ref="RMD56" si="3657">RMC56</f>
        <v>4330.8599999999997</v>
      </c>
      <c r="RME56" s="115">
        <f t="shared" si="2219"/>
        <v>4330.8599999999997</v>
      </c>
      <c r="RMF56" s="115">
        <f t="shared" si="2219"/>
        <v>4330.8599999999997</v>
      </c>
      <c r="RMG56" s="115">
        <f t="shared" si="2219"/>
        <v>4330.8599999999997</v>
      </c>
      <c r="RMH56" s="115">
        <f t="shared" si="2219"/>
        <v>4330.8599999999997</v>
      </c>
      <c r="RMI56" s="115">
        <f t="shared" si="2219"/>
        <v>4330.8599999999997</v>
      </c>
      <c r="RMJ56" s="115">
        <f t="shared" si="2219"/>
        <v>4330.8599999999997</v>
      </c>
      <c r="RMK56" s="115">
        <f t="shared" si="2219"/>
        <v>4330.8599999999997</v>
      </c>
      <c r="RML56" s="115">
        <f t="shared" si="2219"/>
        <v>4330.8599999999997</v>
      </c>
      <c r="RMM56" s="115">
        <f t="shared" si="2219"/>
        <v>4330.8599999999997</v>
      </c>
      <c r="RMN56" s="115">
        <f t="shared" si="2219"/>
        <v>4330.8599999999997</v>
      </c>
      <c r="RMO56" s="115">
        <f t="shared" si="2219"/>
        <v>4330.8599999999997</v>
      </c>
      <c r="RMP56" s="95">
        <f t="shared" si="2220"/>
        <v>51970.32</v>
      </c>
      <c r="RMQ56" s="106" t="s">
        <v>845</v>
      </c>
      <c r="RMR56" s="105">
        <v>51970.319999999992</v>
      </c>
      <c r="RMS56" s="90">
        <f t="shared" si="2221"/>
        <v>4330.8599999999997</v>
      </c>
      <c r="RMT56" s="115">
        <f t="shared" ref="RMT56" si="3658">RMS56</f>
        <v>4330.8599999999997</v>
      </c>
      <c r="RMU56" s="115">
        <f t="shared" si="2222"/>
        <v>4330.8599999999997</v>
      </c>
      <c r="RMV56" s="115">
        <f t="shared" si="2222"/>
        <v>4330.8599999999997</v>
      </c>
      <c r="RMW56" s="115">
        <f t="shared" si="2222"/>
        <v>4330.8599999999997</v>
      </c>
      <c r="RMX56" s="115">
        <f t="shared" si="2222"/>
        <v>4330.8599999999997</v>
      </c>
      <c r="RMY56" s="115">
        <f t="shared" si="2222"/>
        <v>4330.8599999999997</v>
      </c>
      <c r="RMZ56" s="115">
        <f t="shared" si="2222"/>
        <v>4330.8599999999997</v>
      </c>
      <c r="RNA56" s="115">
        <f t="shared" si="2222"/>
        <v>4330.8599999999997</v>
      </c>
      <c r="RNB56" s="115">
        <f t="shared" si="2222"/>
        <v>4330.8599999999997</v>
      </c>
      <c r="RNC56" s="115">
        <f t="shared" si="2222"/>
        <v>4330.8599999999997</v>
      </c>
      <c r="RND56" s="115">
        <f t="shared" si="2222"/>
        <v>4330.8599999999997</v>
      </c>
      <c r="RNE56" s="115">
        <f t="shared" si="2222"/>
        <v>4330.8599999999997</v>
      </c>
      <c r="RNF56" s="95">
        <f t="shared" si="2223"/>
        <v>51970.32</v>
      </c>
      <c r="RNG56" s="106" t="s">
        <v>845</v>
      </c>
      <c r="RNH56" s="105">
        <v>51970.319999999992</v>
      </c>
      <c r="RNI56" s="90">
        <f t="shared" si="2224"/>
        <v>4330.8599999999997</v>
      </c>
      <c r="RNJ56" s="115">
        <f t="shared" ref="RNJ56" si="3659">RNI56</f>
        <v>4330.8599999999997</v>
      </c>
      <c r="RNK56" s="115">
        <f t="shared" si="2225"/>
        <v>4330.8599999999997</v>
      </c>
      <c r="RNL56" s="115">
        <f t="shared" si="2225"/>
        <v>4330.8599999999997</v>
      </c>
      <c r="RNM56" s="115">
        <f t="shared" si="2225"/>
        <v>4330.8599999999997</v>
      </c>
      <c r="RNN56" s="115">
        <f t="shared" si="2225"/>
        <v>4330.8599999999997</v>
      </c>
      <c r="RNO56" s="115">
        <f t="shared" si="2225"/>
        <v>4330.8599999999997</v>
      </c>
      <c r="RNP56" s="115">
        <f t="shared" si="2225"/>
        <v>4330.8599999999997</v>
      </c>
      <c r="RNQ56" s="115">
        <f t="shared" si="2225"/>
        <v>4330.8599999999997</v>
      </c>
      <c r="RNR56" s="115">
        <f t="shared" si="2225"/>
        <v>4330.8599999999997</v>
      </c>
      <c r="RNS56" s="115">
        <f t="shared" si="2225"/>
        <v>4330.8599999999997</v>
      </c>
      <c r="RNT56" s="115">
        <f t="shared" si="2225"/>
        <v>4330.8599999999997</v>
      </c>
      <c r="RNU56" s="115">
        <f t="shared" si="2225"/>
        <v>4330.8599999999997</v>
      </c>
      <c r="RNV56" s="95">
        <f t="shared" si="2226"/>
        <v>51970.32</v>
      </c>
      <c r="RNW56" s="106" t="s">
        <v>845</v>
      </c>
      <c r="RNX56" s="105">
        <v>51970.319999999992</v>
      </c>
      <c r="RNY56" s="90">
        <f t="shared" si="2227"/>
        <v>4330.8599999999997</v>
      </c>
      <c r="RNZ56" s="115">
        <f t="shared" ref="RNZ56" si="3660">RNY56</f>
        <v>4330.8599999999997</v>
      </c>
      <c r="ROA56" s="115">
        <f t="shared" si="2228"/>
        <v>4330.8599999999997</v>
      </c>
      <c r="ROB56" s="115">
        <f t="shared" si="2228"/>
        <v>4330.8599999999997</v>
      </c>
      <c r="ROC56" s="115">
        <f t="shared" si="2228"/>
        <v>4330.8599999999997</v>
      </c>
      <c r="ROD56" s="115">
        <f t="shared" si="2228"/>
        <v>4330.8599999999997</v>
      </c>
      <c r="ROE56" s="115">
        <f t="shared" si="2228"/>
        <v>4330.8599999999997</v>
      </c>
      <c r="ROF56" s="115">
        <f t="shared" si="2228"/>
        <v>4330.8599999999997</v>
      </c>
      <c r="ROG56" s="115">
        <f t="shared" si="2228"/>
        <v>4330.8599999999997</v>
      </c>
      <c r="ROH56" s="115">
        <f t="shared" si="2228"/>
        <v>4330.8599999999997</v>
      </c>
      <c r="ROI56" s="115">
        <f t="shared" si="2228"/>
        <v>4330.8599999999997</v>
      </c>
      <c r="ROJ56" s="115">
        <f t="shared" si="2228"/>
        <v>4330.8599999999997</v>
      </c>
      <c r="ROK56" s="115">
        <f t="shared" si="2228"/>
        <v>4330.8599999999997</v>
      </c>
      <c r="ROL56" s="95">
        <f t="shared" si="2229"/>
        <v>51970.32</v>
      </c>
      <c r="ROM56" s="106" t="s">
        <v>845</v>
      </c>
      <c r="RON56" s="105">
        <v>51970.319999999992</v>
      </c>
      <c r="ROO56" s="90">
        <f t="shared" si="2230"/>
        <v>4330.8599999999997</v>
      </c>
      <c r="ROP56" s="115">
        <f t="shared" ref="ROP56" si="3661">ROO56</f>
        <v>4330.8599999999997</v>
      </c>
      <c r="ROQ56" s="115">
        <f t="shared" si="2231"/>
        <v>4330.8599999999997</v>
      </c>
      <c r="ROR56" s="115">
        <f t="shared" si="2231"/>
        <v>4330.8599999999997</v>
      </c>
      <c r="ROS56" s="115">
        <f t="shared" si="2231"/>
        <v>4330.8599999999997</v>
      </c>
      <c r="ROT56" s="115">
        <f t="shared" si="2231"/>
        <v>4330.8599999999997</v>
      </c>
      <c r="ROU56" s="115">
        <f t="shared" si="2231"/>
        <v>4330.8599999999997</v>
      </c>
      <c r="ROV56" s="115">
        <f t="shared" si="2231"/>
        <v>4330.8599999999997</v>
      </c>
      <c r="ROW56" s="115">
        <f t="shared" si="2231"/>
        <v>4330.8599999999997</v>
      </c>
      <c r="ROX56" s="115">
        <f t="shared" si="2231"/>
        <v>4330.8599999999997</v>
      </c>
      <c r="ROY56" s="115">
        <f t="shared" si="2231"/>
        <v>4330.8599999999997</v>
      </c>
      <c r="ROZ56" s="115">
        <f t="shared" si="2231"/>
        <v>4330.8599999999997</v>
      </c>
      <c r="RPA56" s="115">
        <f t="shared" si="2231"/>
        <v>4330.8599999999997</v>
      </c>
      <c r="RPB56" s="95">
        <f t="shared" si="2232"/>
        <v>51970.32</v>
      </c>
      <c r="RPC56" s="106" t="s">
        <v>845</v>
      </c>
      <c r="RPD56" s="105">
        <v>51970.319999999992</v>
      </c>
      <c r="RPE56" s="90">
        <f t="shared" si="2233"/>
        <v>4330.8599999999997</v>
      </c>
      <c r="RPF56" s="115">
        <f t="shared" ref="RPF56" si="3662">RPE56</f>
        <v>4330.8599999999997</v>
      </c>
      <c r="RPG56" s="115">
        <f t="shared" si="2234"/>
        <v>4330.8599999999997</v>
      </c>
      <c r="RPH56" s="115">
        <f t="shared" si="2234"/>
        <v>4330.8599999999997</v>
      </c>
      <c r="RPI56" s="115">
        <f t="shared" si="2234"/>
        <v>4330.8599999999997</v>
      </c>
      <c r="RPJ56" s="115">
        <f t="shared" si="2234"/>
        <v>4330.8599999999997</v>
      </c>
      <c r="RPK56" s="115">
        <f t="shared" si="2234"/>
        <v>4330.8599999999997</v>
      </c>
      <c r="RPL56" s="115">
        <f t="shared" si="2234"/>
        <v>4330.8599999999997</v>
      </c>
      <c r="RPM56" s="115">
        <f t="shared" si="2234"/>
        <v>4330.8599999999997</v>
      </c>
      <c r="RPN56" s="115">
        <f t="shared" si="2234"/>
        <v>4330.8599999999997</v>
      </c>
      <c r="RPO56" s="115">
        <f t="shared" si="2234"/>
        <v>4330.8599999999997</v>
      </c>
      <c r="RPP56" s="115">
        <f t="shared" si="2234"/>
        <v>4330.8599999999997</v>
      </c>
      <c r="RPQ56" s="115">
        <f t="shared" si="2234"/>
        <v>4330.8599999999997</v>
      </c>
      <c r="RPR56" s="95">
        <f t="shared" si="2235"/>
        <v>51970.32</v>
      </c>
      <c r="RPS56" s="106" t="s">
        <v>845</v>
      </c>
      <c r="RPT56" s="105">
        <v>51970.319999999992</v>
      </c>
      <c r="RPU56" s="90">
        <f t="shared" si="2236"/>
        <v>4330.8599999999997</v>
      </c>
      <c r="RPV56" s="115">
        <f t="shared" ref="RPV56" si="3663">RPU56</f>
        <v>4330.8599999999997</v>
      </c>
      <c r="RPW56" s="115">
        <f t="shared" si="2237"/>
        <v>4330.8599999999997</v>
      </c>
      <c r="RPX56" s="115">
        <f t="shared" si="2237"/>
        <v>4330.8599999999997</v>
      </c>
      <c r="RPY56" s="115">
        <f t="shared" si="2237"/>
        <v>4330.8599999999997</v>
      </c>
      <c r="RPZ56" s="115">
        <f t="shared" si="2237"/>
        <v>4330.8599999999997</v>
      </c>
      <c r="RQA56" s="115">
        <f t="shared" si="2237"/>
        <v>4330.8599999999997</v>
      </c>
      <c r="RQB56" s="115">
        <f t="shared" si="2237"/>
        <v>4330.8599999999997</v>
      </c>
      <c r="RQC56" s="115">
        <f t="shared" si="2237"/>
        <v>4330.8599999999997</v>
      </c>
      <c r="RQD56" s="115">
        <f t="shared" si="2237"/>
        <v>4330.8599999999997</v>
      </c>
      <c r="RQE56" s="115">
        <f t="shared" si="2237"/>
        <v>4330.8599999999997</v>
      </c>
      <c r="RQF56" s="115">
        <f t="shared" si="2237"/>
        <v>4330.8599999999997</v>
      </c>
      <c r="RQG56" s="115">
        <f t="shared" si="2237"/>
        <v>4330.8599999999997</v>
      </c>
      <c r="RQH56" s="95">
        <f t="shared" si="2238"/>
        <v>51970.32</v>
      </c>
      <c r="RQI56" s="106" t="s">
        <v>845</v>
      </c>
      <c r="RQJ56" s="105">
        <v>51970.319999999992</v>
      </c>
      <c r="RQK56" s="90">
        <f t="shared" si="2239"/>
        <v>4330.8599999999997</v>
      </c>
      <c r="RQL56" s="115">
        <f t="shared" ref="RQL56" si="3664">RQK56</f>
        <v>4330.8599999999997</v>
      </c>
      <c r="RQM56" s="115">
        <f t="shared" si="2240"/>
        <v>4330.8599999999997</v>
      </c>
      <c r="RQN56" s="115">
        <f t="shared" si="2240"/>
        <v>4330.8599999999997</v>
      </c>
      <c r="RQO56" s="115">
        <f t="shared" si="2240"/>
        <v>4330.8599999999997</v>
      </c>
      <c r="RQP56" s="115">
        <f t="shared" si="2240"/>
        <v>4330.8599999999997</v>
      </c>
      <c r="RQQ56" s="115">
        <f t="shared" si="2240"/>
        <v>4330.8599999999997</v>
      </c>
      <c r="RQR56" s="115">
        <f t="shared" si="2240"/>
        <v>4330.8599999999997</v>
      </c>
      <c r="RQS56" s="115">
        <f t="shared" si="2240"/>
        <v>4330.8599999999997</v>
      </c>
      <c r="RQT56" s="115">
        <f t="shared" si="2240"/>
        <v>4330.8599999999997</v>
      </c>
      <c r="RQU56" s="115">
        <f t="shared" si="2240"/>
        <v>4330.8599999999997</v>
      </c>
      <c r="RQV56" s="115">
        <f t="shared" si="2240"/>
        <v>4330.8599999999997</v>
      </c>
      <c r="RQW56" s="115">
        <f t="shared" si="2240"/>
        <v>4330.8599999999997</v>
      </c>
      <c r="RQX56" s="95">
        <f t="shared" si="2241"/>
        <v>51970.32</v>
      </c>
      <c r="RQY56" s="106" t="s">
        <v>845</v>
      </c>
      <c r="RQZ56" s="105">
        <v>51970.319999999992</v>
      </c>
      <c r="RRA56" s="90">
        <f t="shared" si="2242"/>
        <v>4330.8599999999997</v>
      </c>
      <c r="RRB56" s="115">
        <f t="shared" ref="RRB56" si="3665">RRA56</f>
        <v>4330.8599999999997</v>
      </c>
      <c r="RRC56" s="115">
        <f t="shared" si="2243"/>
        <v>4330.8599999999997</v>
      </c>
      <c r="RRD56" s="115">
        <f t="shared" si="2243"/>
        <v>4330.8599999999997</v>
      </c>
      <c r="RRE56" s="115">
        <f t="shared" si="2243"/>
        <v>4330.8599999999997</v>
      </c>
      <c r="RRF56" s="115">
        <f t="shared" si="2243"/>
        <v>4330.8599999999997</v>
      </c>
      <c r="RRG56" s="115">
        <f t="shared" si="2243"/>
        <v>4330.8599999999997</v>
      </c>
      <c r="RRH56" s="115">
        <f t="shared" si="2243"/>
        <v>4330.8599999999997</v>
      </c>
      <c r="RRI56" s="115">
        <f t="shared" si="2243"/>
        <v>4330.8599999999997</v>
      </c>
      <c r="RRJ56" s="115">
        <f t="shared" si="2243"/>
        <v>4330.8599999999997</v>
      </c>
      <c r="RRK56" s="115">
        <f t="shared" si="2243"/>
        <v>4330.8599999999997</v>
      </c>
      <c r="RRL56" s="115">
        <f t="shared" si="2243"/>
        <v>4330.8599999999997</v>
      </c>
      <c r="RRM56" s="115">
        <f t="shared" si="2243"/>
        <v>4330.8599999999997</v>
      </c>
      <c r="RRN56" s="95">
        <f t="shared" si="2244"/>
        <v>51970.32</v>
      </c>
      <c r="RRO56" s="106" t="s">
        <v>845</v>
      </c>
      <c r="RRP56" s="105">
        <v>51970.319999999992</v>
      </c>
      <c r="RRQ56" s="90">
        <f t="shared" si="2245"/>
        <v>4330.8599999999997</v>
      </c>
      <c r="RRR56" s="115">
        <f t="shared" ref="RRR56" si="3666">RRQ56</f>
        <v>4330.8599999999997</v>
      </c>
      <c r="RRS56" s="115">
        <f t="shared" si="2246"/>
        <v>4330.8599999999997</v>
      </c>
      <c r="RRT56" s="115">
        <f t="shared" si="2246"/>
        <v>4330.8599999999997</v>
      </c>
      <c r="RRU56" s="115">
        <f t="shared" si="2246"/>
        <v>4330.8599999999997</v>
      </c>
      <c r="RRV56" s="115">
        <f t="shared" si="2246"/>
        <v>4330.8599999999997</v>
      </c>
      <c r="RRW56" s="115">
        <f t="shared" si="2246"/>
        <v>4330.8599999999997</v>
      </c>
      <c r="RRX56" s="115">
        <f t="shared" si="2246"/>
        <v>4330.8599999999997</v>
      </c>
      <c r="RRY56" s="115">
        <f t="shared" si="2246"/>
        <v>4330.8599999999997</v>
      </c>
      <c r="RRZ56" s="115">
        <f t="shared" si="2246"/>
        <v>4330.8599999999997</v>
      </c>
      <c r="RSA56" s="115">
        <f t="shared" si="2246"/>
        <v>4330.8599999999997</v>
      </c>
      <c r="RSB56" s="115">
        <f t="shared" si="2246"/>
        <v>4330.8599999999997</v>
      </c>
      <c r="RSC56" s="115">
        <f t="shared" si="2246"/>
        <v>4330.8599999999997</v>
      </c>
      <c r="RSD56" s="95">
        <f t="shared" si="2247"/>
        <v>51970.32</v>
      </c>
      <c r="RSE56" s="106" t="s">
        <v>845</v>
      </c>
      <c r="RSF56" s="105">
        <v>51970.319999999992</v>
      </c>
      <c r="RSG56" s="90">
        <f t="shared" si="2248"/>
        <v>4330.8599999999997</v>
      </c>
      <c r="RSH56" s="115">
        <f t="shared" ref="RSH56" si="3667">RSG56</f>
        <v>4330.8599999999997</v>
      </c>
      <c r="RSI56" s="115">
        <f t="shared" si="2249"/>
        <v>4330.8599999999997</v>
      </c>
      <c r="RSJ56" s="115">
        <f t="shared" si="2249"/>
        <v>4330.8599999999997</v>
      </c>
      <c r="RSK56" s="115">
        <f t="shared" si="2249"/>
        <v>4330.8599999999997</v>
      </c>
      <c r="RSL56" s="115">
        <f t="shared" si="2249"/>
        <v>4330.8599999999997</v>
      </c>
      <c r="RSM56" s="115">
        <f t="shared" si="2249"/>
        <v>4330.8599999999997</v>
      </c>
      <c r="RSN56" s="115">
        <f t="shared" si="2249"/>
        <v>4330.8599999999997</v>
      </c>
      <c r="RSO56" s="115">
        <f t="shared" si="2249"/>
        <v>4330.8599999999997</v>
      </c>
      <c r="RSP56" s="115">
        <f t="shared" si="2249"/>
        <v>4330.8599999999997</v>
      </c>
      <c r="RSQ56" s="115">
        <f t="shared" si="2249"/>
        <v>4330.8599999999997</v>
      </c>
      <c r="RSR56" s="115">
        <f t="shared" si="2249"/>
        <v>4330.8599999999997</v>
      </c>
      <c r="RSS56" s="115">
        <f t="shared" si="2249"/>
        <v>4330.8599999999997</v>
      </c>
      <c r="RST56" s="95">
        <f t="shared" si="2250"/>
        <v>51970.32</v>
      </c>
      <c r="RSU56" s="106" t="s">
        <v>845</v>
      </c>
      <c r="RSV56" s="105">
        <v>51970.319999999992</v>
      </c>
      <c r="RSW56" s="90">
        <f t="shared" si="2251"/>
        <v>4330.8599999999997</v>
      </c>
      <c r="RSX56" s="115">
        <f t="shared" ref="RSX56" si="3668">RSW56</f>
        <v>4330.8599999999997</v>
      </c>
      <c r="RSY56" s="115">
        <f t="shared" si="2252"/>
        <v>4330.8599999999997</v>
      </c>
      <c r="RSZ56" s="115">
        <f t="shared" si="2252"/>
        <v>4330.8599999999997</v>
      </c>
      <c r="RTA56" s="115">
        <f t="shared" si="2252"/>
        <v>4330.8599999999997</v>
      </c>
      <c r="RTB56" s="115">
        <f t="shared" si="2252"/>
        <v>4330.8599999999997</v>
      </c>
      <c r="RTC56" s="115">
        <f t="shared" si="2252"/>
        <v>4330.8599999999997</v>
      </c>
      <c r="RTD56" s="115">
        <f t="shared" si="2252"/>
        <v>4330.8599999999997</v>
      </c>
      <c r="RTE56" s="115">
        <f t="shared" si="2252"/>
        <v>4330.8599999999997</v>
      </c>
      <c r="RTF56" s="115">
        <f t="shared" si="2252"/>
        <v>4330.8599999999997</v>
      </c>
      <c r="RTG56" s="115">
        <f t="shared" si="2252"/>
        <v>4330.8599999999997</v>
      </c>
      <c r="RTH56" s="115">
        <f t="shared" si="2252"/>
        <v>4330.8599999999997</v>
      </c>
      <c r="RTI56" s="115">
        <f t="shared" si="2252"/>
        <v>4330.8599999999997</v>
      </c>
      <c r="RTJ56" s="95">
        <f t="shared" si="2253"/>
        <v>51970.32</v>
      </c>
      <c r="RTK56" s="106" t="s">
        <v>845</v>
      </c>
      <c r="RTL56" s="105">
        <v>51970.319999999992</v>
      </c>
      <c r="RTM56" s="90">
        <f t="shared" si="2254"/>
        <v>4330.8599999999997</v>
      </c>
      <c r="RTN56" s="115">
        <f t="shared" ref="RTN56" si="3669">RTM56</f>
        <v>4330.8599999999997</v>
      </c>
      <c r="RTO56" s="115">
        <f t="shared" si="2255"/>
        <v>4330.8599999999997</v>
      </c>
      <c r="RTP56" s="115">
        <f t="shared" si="2255"/>
        <v>4330.8599999999997</v>
      </c>
      <c r="RTQ56" s="115">
        <f t="shared" si="2255"/>
        <v>4330.8599999999997</v>
      </c>
      <c r="RTR56" s="115">
        <f t="shared" si="2255"/>
        <v>4330.8599999999997</v>
      </c>
      <c r="RTS56" s="115">
        <f t="shared" si="2255"/>
        <v>4330.8599999999997</v>
      </c>
      <c r="RTT56" s="115">
        <f t="shared" si="2255"/>
        <v>4330.8599999999997</v>
      </c>
      <c r="RTU56" s="115">
        <f t="shared" si="2255"/>
        <v>4330.8599999999997</v>
      </c>
      <c r="RTV56" s="115">
        <f t="shared" si="2255"/>
        <v>4330.8599999999997</v>
      </c>
      <c r="RTW56" s="115">
        <f t="shared" si="2255"/>
        <v>4330.8599999999997</v>
      </c>
      <c r="RTX56" s="115">
        <f t="shared" si="2255"/>
        <v>4330.8599999999997</v>
      </c>
      <c r="RTY56" s="115">
        <f t="shared" si="2255"/>
        <v>4330.8599999999997</v>
      </c>
      <c r="RTZ56" s="95">
        <f t="shared" si="2256"/>
        <v>51970.32</v>
      </c>
      <c r="RUA56" s="106" t="s">
        <v>845</v>
      </c>
      <c r="RUB56" s="105">
        <v>51970.319999999992</v>
      </c>
      <c r="RUC56" s="90">
        <f t="shared" si="2257"/>
        <v>4330.8599999999997</v>
      </c>
      <c r="RUD56" s="115">
        <f t="shared" ref="RUD56" si="3670">RUC56</f>
        <v>4330.8599999999997</v>
      </c>
      <c r="RUE56" s="115">
        <f t="shared" si="2258"/>
        <v>4330.8599999999997</v>
      </c>
      <c r="RUF56" s="115">
        <f t="shared" si="2258"/>
        <v>4330.8599999999997</v>
      </c>
      <c r="RUG56" s="115">
        <f t="shared" si="2258"/>
        <v>4330.8599999999997</v>
      </c>
      <c r="RUH56" s="115">
        <f t="shared" si="2258"/>
        <v>4330.8599999999997</v>
      </c>
      <c r="RUI56" s="115">
        <f t="shared" si="2258"/>
        <v>4330.8599999999997</v>
      </c>
      <c r="RUJ56" s="115">
        <f t="shared" si="2258"/>
        <v>4330.8599999999997</v>
      </c>
      <c r="RUK56" s="115">
        <f t="shared" si="2258"/>
        <v>4330.8599999999997</v>
      </c>
      <c r="RUL56" s="115">
        <f t="shared" si="2258"/>
        <v>4330.8599999999997</v>
      </c>
      <c r="RUM56" s="115">
        <f t="shared" si="2258"/>
        <v>4330.8599999999997</v>
      </c>
      <c r="RUN56" s="115">
        <f t="shared" si="2258"/>
        <v>4330.8599999999997</v>
      </c>
      <c r="RUO56" s="115">
        <f t="shared" si="2258"/>
        <v>4330.8599999999997</v>
      </c>
      <c r="RUP56" s="95">
        <f t="shared" si="2259"/>
        <v>51970.32</v>
      </c>
      <c r="RUQ56" s="106" t="s">
        <v>845</v>
      </c>
      <c r="RUR56" s="105">
        <v>51970.319999999992</v>
      </c>
      <c r="RUS56" s="90">
        <f t="shared" si="2260"/>
        <v>4330.8599999999997</v>
      </c>
      <c r="RUT56" s="115">
        <f t="shared" ref="RUT56" si="3671">RUS56</f>
        <v>4330.8599999999997</v>
      </c>
      <c r="RUU56" s="115">
        <f t="shared" si="2261"/>
        <v>4330.8599999999997</v>
      </c>
      <c r="RUV56" s="115">
        <f t="shared" si="2261"/>
        <v>4330.8599999999997</v>
      </c>
      <c r="RUW56" s="115">
        <f t="shared" si="2261"/>
        <v>4330.8599999999997</v>
      </c>
      <c r="RUX56" s="115">
        <f t="shared" si="2261"/>
        <v>4330.8599999999997</v>
      </c>
      <c r="RUY56" s="115">
        <f t="shared" si="2261"/>
        <v>4330.8599999999997</v>
      </c>
      <c r="RUZ56" s="115">
        <f t="shared" si="2261"/>
        <v>4330.8599999999997</v>
      </c>
      <c r="RVA56" s="115">
        <f t="shared" si="2261"/>
        <v>4330.8599999999997</v>
      </c>
      <c r="RVB56" s="115">
        <f t="shared" si="2261"/>
        <v>4330.8599999999997</v>
      </c>
      <c r="RVC56" s="115">
        <f t="shared" si="2261"/>
        <v>4330.8599999999997</v>
      </c>
      <c r="RVD56" s="115">
        <f t="shared" si="2261"/>
        <v>4330.8599999999997</v>
      </c>
      <c r="RVE56" s="115">
        <f t="shared" si="2261"/>
        <v>4330.8599999999997</v>
      </c>
      <c r="RVF56" s="95">
        <f t="shared" si="2262"/>
        <v>51970.32</v>
      </c>
      <c r="RVG56" s="106" t="s">
        <v>845</v>
      </c>
      <c r="RVH56" s="105">
        <v>51970.319999999992</v>
      </c>
      <c r="RVI56" s="90">
        <f t="shared" si="2263"/>
        <v>4330.8599999999997</v>
      </c>
      <c r="RVJ56" s="115">
        <f t="shared" ref="RVJ56" si="3672">RVI56</f>
        <v>4330.8599999999997</v>
      </c>
      <c r="RVK56" s="115">
        <f t="shared" si="2264"/>
        <v>4330.8599999999997</v>
      </c>
      <c r="RVL56" s="115">
        <f t="shared" si="2264"/>
        <v>4330.8599999999997</v>
      </c>
      <c r="RVM56" s="115">
        <f t="shared" si="2264"/>
        <v>4330.8599999999997</v>
      </c>
      <c r="RVN56" s="115">
        <f t="shared" si="2264"/>
        <v>4330.8599999999997</v>
      </c>
      <c r="RVO56" s="115">
        <f t="shared" si="2264"/>
        <v>4330.8599999999997</v>
      </c>
      <c r="RVP56" s="115">
        <f t="shared" si="2264"/>
        <v>4330.8599999999997</v>
      </c>
      <c r="RVQ56" s="115">
        <f t="shared" si="2264"/>
        <v>4330.8599999999997</v>
      </c>
      <c r="RVR56" s="115">
        <f t="shared" si="2264"/>
        <v>4330.8599999999997</v>
      </c>
      <c r="RVS56" s="115">
        <f t="shared" si="2264"/>
        <v>4330.8599999999997</v>
      </c>
      <c r="RVT56" s="115">
        <f t="shared" si="2264"/>
        <v>4330.8599999999997</v>
      </c>
      <c r="RVU56" s="115">
        <f t="shared" si="2264"/>
        <v>4330.8599999999997</v>
      </c>
      <c r="RVV56" s="95">
        <f t="shared" si="2265"/>
        <v>51970.32</v>
      </c>
      <c r="RVW56" s="106" t="s">
        <v>845</v>
      </c>
      <c r="RVX56" s="105">
        <v>51970.319999999992</v>
      </c>
      <c r="RVY56" s="90">
        <f t="shared" si="2266"/>
        <v>4330.8599999999997</v>
      </c>
      <c r="RVZ56" s="115">
        <f t="shared" ref="RVZ56" si="3673">RVY56</f>
        <v>4330.8599999999997</v>
      </c>
      <c r="RWA56" s="115">
        <f t="shared" si="2267"/>
        <v>4330.8599999999997</v>
      </c>
      <c r="RWB56" s="115">
        <f t="shared" si="2267"/>
        <v>4330.8599999999997</v>
      </c>
      <c r="RWC56" s="115">
        <f t="shared" si="2267"/>
        <v>4330.8599999999997</v>
      </c>
      <c r="RWD56" s="115">
        <f t="shared" si="2267"/>
        <v>4330.8599999999997</v>
      </c>
      <c r="RWE56" s="115">
        <f t="shared" si="2267"/>
        <v>4330.8599999999997</v>
      </c>
      <c r="RWF56" s="115">
        <f t="shared" si="2267"/>
        <v>4330.8599999999997</v>
      </c>
      <c r="RWG56" s="115">
        <f t="shared" si="2267"/>
        <v>4330.8599999999997</v>
      </c>
      <c r="RWH56" s="115">
        <f t="shared" si="2267"/>
        <v>4330.8599999999997</v>
      </c>
      <c r="RWI56" s="115">
        <f t="shared" si="2267"/>
        <v>4330.8599999999997</v>
      </c>
      <c r="RWJ56" s="115">
        <f t="shared" si="2267"/>
        <v>4330.8599999999997</v>
      </c>
      <c r="RWK56" s="115">
        <f t="shared" si="2267"/>
        <v>4330.8599999999997</v>
      </c>
      <c r="RWL56" s="95">
        <f t="shared" si="2268"/>
        <v>51970.32</v>
      </c>
      <c r="RWM56" s="106" t="s">
        <v>845</v>
      </c>
      <c r="RWN56" s="105">
        <v>51970.319999999992</v>
      </c>
      <c r="RWO56" s="90">
        <f t="shared" si="2269"/>
        <v>4330.8599999999997</v>
      </c>
      <c r="RWP56" s="115">
        <f t="shared" ref="RWP56" si="3674">RWO56</f>
        <v>4330.8599999999997</v>
      </c>
      <c r="RWQ56" s="115">
        <f t="shared" si="2270"/>
        <v>4330.8599999999997</v>
      </c>
      <c r="RWR56" s="115">
        <f t="shared" si="2270"/>
        <v>4330.8599999999997</v>
      </c>
      <c r="RWS56" s="115">
        <f t="shared" si="2270"/>
        <v>4330.8599999999997</v>
      </c>
      <c r="RWT56" s="115">
        <f t="shared" si="2270"/>
        <v>4330.8599999999997</v>
      </c>
      <c r="RWU56" s="115">
        <f t="shared" si="2270"/>
        <v>4330.8599999999997</v>
      </c>
      <c r="RWV56" s="115">
        <f t="shared" si="2270"/>
        <v>4330.8599999999997</v>
      </c>
      <c r="RWW56" s="115">
        <f t="shared" si="2270"/>
        <v>4330.8599999999997</v>
      </c>
      <c r="RWX56" s="115">
        <f t="shared" si="2270"/>
        <v>4330.8599999999997</v>
      </c>
      <c r="RWY56" s="115">
        <f t="shared" si="2270"/>
        <v>4330.8599999999997</v>
      </c>
      <c r="RWZ56" s="115">
        <f t="shared" si="2270"/>
        <v>4330.8599999999997</v>
      </c>
      <c r="RXA56" s="115">
        <f t="shared" si="2270"/>
        <v>4330.8599999999997</v>
      </c>
      <c r="RXB56" s="95">
        <f t="shared" si="2271"/>
        <v>51970.32</v>
      </c>
      <c r="RXC56" s="106" t="s">
        <v>845</v>
      </c>
      <c r="RXD56" s="105">
        <v>51970.319999999992</v>
      </c>
      <c r="RXE56" s="90">
        <f t="shared" si="2272"/>
        <v>4330.8599999999997</v>
      </c>
      <c r="RXF56" s="115">
        <f t="shared" ref="RXF56" si="3675">RXE56</f>
        <v>4330.8599999999997</v>
      </c>
      <c r="RXG56" s="115">
        <f t="shared" si="2273"/>
        <v>4330.8599999999997</v>
      </c>
      <c r="RXH56" s="115">
        <f t="shared" si="2273"/>
        <v>4330.8599999999997</v>
      </c>
      <c r="RXI56" s="115">
        <f t="shared" si="2273"/>
        <v>4330.8599999999997</v>
      </c>
      <c r="RXJ56" s="115">
        <f t="shared" si="2273"/>
        <v>4330.8599999999997</v>
      </c>
      <c r="RXK56" s="115">
        <f t="shared" si="2273"/>
        <v>4330.8599999999997</v>
      </c>
      <c r="RXL56" s="115">
        <f t="shared" si="2273"/>
        <v>4330.8599999999997</v>
      </c>
      <c r="RXM56" s="115">
        <f t="shared" si="2273"/>
        <v>4330.8599999999997</v>
      </c>
      <c r="RXN56" s="115">
        <f t="shared" si="2273"/>
        <v>4330.8599999999997</v>
      </c>
      <c r="RXO56" s="115">
        <f t="shared" si="2273"/>
        <v>4330.8599999999997</v>
      </c>
      <c r="RXP56" s="115">
        <f t="shared" si="2273"/>
        <v>4330.8599999999997</v>
      </c>
      <c r="RXQ56" s="115">
        <f t="shared" si="2273"/>
        <v>4330.8599999999997</v>
      </c>
      <c r="RXR56" s="95">
        <f t="shared" si="2274"/>
        <v>51970.32</v>
      </c>
      <c r="RXS56" s="106" t="s">
        <v>845</v>
      </c>
      <c r="RXT56" s="105">
        <v>51970.319999999992</v>
      </c>
      <c r="RXU56" s="90">
        <f t="shared" si="2275"/>
        <v>4330.8599999999997</v>
      </c>
      <c r="RXV56" s="115">
        <f t="shared" ref="RXV56" si="3676">RXU56</f>
        <v>4330.8599999999997</v>
      </c>
      <c r="RXW56" s="115">
        <f t="shared" si="2276"/>
        <v>4330.8599999999997</v>
      </c>
      <c r="RXX56" s="115">
        <f t="shared" si="2276"/>
        <v>4330.8599999999997</v>
      </c>
      <c r="RXY56" s="115">
        <f t="shared" si="2276"/>
        <v>4330.8599999999997</v>
      </c>
      <c r="RXZ56" s="115">
        <f t="shared" si="2276"/>
        <v>4330.8599999999997</v>
      </c>
      <c r="RYA56" s="115">
        <f t="shared" si="2276"/>
        <v>4330.8599999999997</v>
      </c>
      <c r="RYB56" s="115">
        <f t="shared" si="2276"/>
        <v>4330.8599999999997</v>
      </c>
      <c r="RYC56" s="115">
        <f t="shared" si="2276"/>
        <v>4330.8599999999997</v>
      </c>
      <c r="RYD56" s="115">
        <f t="shared" si="2276"/>
        <v>4330.8599999999997</v>
      </c>
      <c r="RYE56" s="115">
        <f t="shared" si="2276"/>
        <v>4330.8599999999997</v>
      </c>
      <c r="RYF56" s="115">
        <f t="shared" si="2276"/>
        <v>4330.8599999999997</v>
      </c>
      <c r="RYG56" s="115">
        <f t="shared" si="2276"/>
        <v>4330.8599999999997</v>
      </c>
      <c r="RYH56" s="95">
        <f t="shared" si="2277"/>
        <v>51970.32</v>
      </c>
      <c r="RYI56" s="106" t="s">
        <v>845</v>
      </c>
      <c r="RYJ56" s="105">
        <v>51970.319999999992</v>
      </c>
      <c r="RYK56" s="90">
        <f t="shared" si="2278"/>
        <v>4330.8599999999997</v>
      </c>
      <c r="RYL56" s="115">
        <f t="shared" ref="RYL56" si="3677">RYK56</f>
        <v>4330.8599999999997</v>
      </c>
      <c r="RYM56" s="115">
        <f t="shared" si="2279"/>
        <v>4330.8599999999997</v>
      </c>
      <c r="RYN56" s="115">
        <f t="shared" si="2279"/>
        <v>4330.8599999999997</v>
      </c>
      <c r="RYO56" s="115">
        <f t="shared" si="2279"/>
        <v>4330.8599999999997</v>
      </c>
      <c r="RYP56" s="115">
        <f t="shared" si="2279"/>
        <v>4330.8599999999997</v>
      </c>
      <c r="RYQ56" s="115">
        <f t="shared" si="2279"/>
        <v>4330.8599999999997</v>
      </c>
      <c r="RYR56" s="115">
        <f t="shared" si="2279"/>
        <v>4330.8599999999997</v>
      </c>
      <c r="RYS56" s="115">
        <f t="shared" si="2279"/>
        <v>4330.8599999999997</v>
      </c>
      <c r="RYT56" s="115">
        <f t="shared" si="2279"/>
        <v>4330.8599999999997</v>
      </c>
      <c r="RYU56" s="115">
        <f t="shared" si="2279"/>
        <v>4330.8599999999997</v>
      </c>
      <c r="RYV56" s="115">
        <f t="shared" si="2279"/>
        <v>4330.8599999999997</v>
      </c>
      <c r="RYW56" s="115">
        <f t="shared" si="2279"/>
        <v>4330.8599999999997</v>
      </c>
      <c r="RYX56" s="95">
        <f t="shared" si="2280"/>
        <v>51970.32</v>
      </c>
      <c r="RYY56" s="106" t="s">
        <v>845</v>
      </c>
      <c r="RYZ56" s="105">
        <v>51970.319999999992</v>
      </c>
      <c r="RZA56" s="90">
        <f t="shared" si="2281"/>
        <v>4330.8599999999997</v>
      </c>
      <c r="RZB56" s="115">
        <f t="shared" ref="RZB56" si="3678">RZA56</f>
        <v>4330.8599999999997</v>
      </c>
      <c r="RZC56" s="115">
        <f t="shared" si="2282"/>
        <v>4330.8599999999997</v>
      </c>
      <c r="RZD56" s="115">
        <f t="shared" si="2282"/>
        <v>4330.8599999999997</v>
      </c>
      <c r="RZE56" s="115">
        <f t="shared" si="2282"/>
        <v>4330.8599999999997</v>
      </c>
      <c r="RZF56" s="115">
        <f t="shared" si="2282"/>
        <v>4330.8599999999997</v>
      </c>
      <c r="RZG56" s="115">
        <f t="shared" si="2282"/>
        <v>4330.8599999999997</v>
      </c>
      <c r="RZH56" s="115">
        <f t="shared" si="2282"/>
        <v>4330.8599999999997</v>
      </c>
      <c r="RZI56" s="115">
        <f t="shared" si="2282"/>
        <v>4330.8599999999997</v>
      </c>
      <c r="RZJ56" s="115">
        <f t="shared" si="2282"/>
        <v>4330.8599999999997</v>
      </c>
      <c r="RZK56" s="115">
        <f t="shared" si="2282"/>
        <v>4330.8599999999997</v>
      </c>
      <c r="RZL56" s="115">
        <f t="shared" si="2282"/>
        <v>4330.8599999999997</v>
      </c>
      <c r="RZM56" s="115">
        <f t="shared" si="2282"/>
        <v>4330.8599999999997</v>
      </c>
      <c r="RZN56" s="95">
        <f t="shared" si="2283"/>
        <v>51970.32</v>
      </c>
      <c r="RZO56" s="106" t="s">
        <v>845</v>
      </c>
      <c r="RZP56" s="105">
        <v>51970.319999999992</v>
      </c>
      <c r="RZQ56" s="90">
        <f t="shared" si="2284"/>
        <v>4330.8599999999997</v>
      </c>
      <c r="RZR56" s="115">
        <f t="shared" ref="RZR56" si="3679">RZQ56</f>
        <v>4330.8599999999997</v>
      </c>
      <c r="RZS56" s="115">
        <f t="shared" si="2285"/>
        <v>4330.8599999999997</v>
      </c>
      <c r="RZT56" s="115">
        <f t="shared" si="2285"/>
        <v>4330.8599999999997</v>
      </c>
      <c r="RZU56" s="115">
        <f t="shared" si="2285"/>
        <v>4330.8599999999997</v>
      </c>
      <c r="RZV56" s="115">
        <f t="shared" si="2285"/>
        <v>4330.8599999999997</v>
      </c>
      <c r="RZW56" s="115">
        <f t="shared" si="2285"/>
        <v>4330.8599999999997</v>
      </c>
      <c r="RZX56" s="115">
        <f t="shared" si="2285"/>
        <v>4330.8599999999997</v>
      </c>
      <c r="RZY56" s="115">
        <f t="shared" si="2285"/>
        <v>4330.8599999999997</v>
      </c>
      <c r="RZZ56" s="115">
        <f t="shared" si="2285"/>
        <v>4330.8599999999997</v>
      </c>
      <c r="SAA56" s="115">
        <f t="shared" si="2285"/>
        <v>4330.8599999999997</v>
      </c>
      <c r="SAB56" s="115">
        <f t="shared" si="2285"/>
        <v>4330.8599999999997</v>
      </c>
      <c r="SAC56" s="115">
        <f t="shared" si="2285"/>
        <v>4330.8599999999997</v>
      </c>
      <c r="SAD56" s="95">
        <f t="shared" si="2286"/>
        <v>51970.32</v>
      </c>
      <c r="SAE56" s="106" t="s">
        <v>845</v>
      </c>
      <c r="SAF56" s="105">
        <v>51970.319999999992</v>
      </c>
      <c r="SAG56" s="90">
        <f t="shared" si="2287"/>
        <v>4330.8599999999997</v>
      </c>
      <c r="SAH56" s="115">
        <f t="shared" ref="SAH56" si="3680">SAG56</f>
        <v>4330.8599999999997</v>
      </c>
      <c r="SAI56" s="115">
        <f t="shared" si="2288"/>
        <v>4330.8599999999997</v>
      </c>
      <c r="SAJ56" s="115">
        <f t="shared" si="2288"/>
        <v>4330.8599999999997</v>
      </c>
      <c r="SAK56" s="115">
        <f t="shared" si="2288"/>
        <v>4330.8599999999997</v>
      </c>
      <c r="SAL56" s="115">
        <f t="shared" si="2288"/>
        <v>4330.8599999999997</v>
      </c>
      <c r="SAM56" s="115">
        <f t="shared" si="2288"/>
        <v>4330.8599999999997</v>
      </c>
      <c r="SAN56" s="115">
        <f t="shared" si="2288"/>
        <v>4330.8599999999997</v>
      </c>
      <c r="SAO56" s="115">
        <f t="shared" si="2288"/>
        <v>4330.8599999999997</v>
      </c>
      <c r="SAP56" s="115">
        <f t="shared" si="2288"/>
        <v>4330.8599999999997</v>
      </c>
      <c r="SAQ56" s="115">
        <f t="shared" si="2288"/>
        <v>4330.8599999999997</v>
      </c>
      <c r="SAR56" s="115">
        <f t="shared" si="2288"/>
        <v>4330.8599999999997</v>
      </c>
      <c r="SAS56" s="115">
        <f t="shared" si="2288"/>
        <v>4330.8599999999997</v>
      </c>
      <c r="SAT56" s="95">
        <f t="shared" si="2289"/>
        <v>51970.32</v>
      </c>
      <c r="SAU56" s="106" t="s">
        <v>845</v>
      </c>
      <c r="SAV56" s="105">
        <v>51970.319999999992</v>
      </c>
      <c r="SAW56" s="90">
        <f t="shared" si="2290"/>
        <v>4330.8599999999997</v>
      </c>
      <c r="SAX56" s="115">
        <f t="shared" ref="SAX56" si="3681">SAW56</f>
        <v>4330.8599999999997</v>
      </c>
      <c r="SAY56" s="115">
        <f t="shared" si="2291"/>
        <v>4330.8599999999997</v>
      </c>
      <c r="SAZ56" s="115">
        <f t="shared" si="2291"/>
        <v>4330.8599999999997</v>
      </c>
      <c r="SBA56" s="115">
        <f t="shared" si="2291"/>
        <v>4330.8599999999997</v>
      </c>
      <c r="SBB56" s="115">
        <f t="shared" si="2291"/>
        <v>4330.8599999999997</v>
      </c>
      <c r="SBC56" s="115">
        <f t="shared" si="2291"/>
        <v>4330.8599999999997</v>
      </c>
      <c r="SBD56" s="115">
        <f t="shared" si="2291"/>
        <v>4330.8599999999997</v>
      </c>
      <c r="SBE56" s="115">
        <f t="shared" si="2291"/>
        <v>4330.8599999999997</v>
      </c>
      <c r="SBF56" s="115">
        <f t="shared" si="2291"/>
        <v>4330.8599999999997</v>
      </c>
      <c r="SBG56" s="115">
        <f t="shared" si="2291"/>
        <v>4330.8599999999997</v>
      </c>
      <c r="SBH56" s="115">
        <f t="shared" si="2291"/>
        <v>4330.8599999999997</v>
      </c>
      <c r="SBI56" s="115">
        <f t="shared" si="2291"/>
        <v>4330.8599999999997</v>
      </c>
      <c r="SBJ56" s="95">
        <f t="shared" si="2292"/>
        <v>51970.32</v>
      </c>
      <c r="SBK56" s="106" t="s">
        <v>845</v>
      </c>
      <c r="SBL56" s="105">
        <v>51970.319999999992</v>
      </c>
      <c r="SBM56" s="90">
        <f t="shared" si="2293"/>
        <v>4330.8599999999997</v>
      </c>
      <c r="SBN56" s="115">
        <f t="shared" ref="SBN56" si="3682">SBM56</f>
        <v>4330.8599999999997</v>
      </c>
      <c r="SBO56" s="115">
        <f t="shared" si="2294"/>
        <v>4330.8599999999997</v>
      </c>
      <c r="SBP56" s="115">
        <f t="shared" si="2294"/>
        <v>4330.8599999999997</v>
      </c>
      <c r="SBQ56" s="115">
        <f t="shared" si="2294"/>
        <v>4330.8599999999997</v>
      </c>
      <c r="SBR56" s="115">
        <f t="shared" si="2294"/>
        <v>4330.8599999999997</v>
      </c>
      <c r="SBS56" s="115">
        <f t="shared" si="2294"/>
        <v>4330.8599999999997</v>
      </c>
      <c r="SBT56" s="115">
        <f t="shared" si="2294"/>
        <v>4330.8599999999997</v>
      </c>
      <c r="SBU56" s="115">
        <f t="shared" si="2294"/>
        <v>4330.8599999999997</v>
      </c>
      <c r="SBV56" s="115">
        <f t="shared" si="2294"/>
        <v>4330.8599999999997</v>
      </c>
      <c r="SBW56" s="115">
        <f t="shared" si="2294"/>
        <v>4330.8599999999997</v>
      </c>
      <c r="SBX56" s="115">
        <f t="shared" si="2294"/>
        <v>4330.8599999999997</v>
      </c>
      <c r="SBY56" s="115">
        <f t="shared" si="2294"/>
        <v>4330.8599999999997</v>
      </c>
      <c r="SBZ56" s="95">
        <f t="shared" si="2295"/>
        <v>51970.32</v>
      </c>
      <c r="SCA56" s="106" t="s">
        <v>845</v>
      </c>
      <c r="SCB56" s="105">
        <v>51970.319999999992</v>
      </c>
      <c r="SCC56" s="90">
        <f t="shared" si="2296"/>
        <v>4330.8599999999997</v>
      </c>
      <c r="SCD56" s="115">
        <f t="shared" ref="SCD56" si="3683">SCC56</f>
        <v>4330.8599999999997</v>
      </c>
      <c r="SCE56" s="115">
        <f t="shared" si="2297"/>
        <v>4330.8599999999997</v>
      </c>
      <c r="SCF56" s="115">
        <f t="shared" si="2297"/>
        <v>4330.8599999999997</v>
      </c>
      <c r="SCG56" s="115">
        <f t="shared" si="2297"/>
        <v>4330.8599999999997</v>
      </c>
      <c r="SCH56" s="115">
        <f t="shared" si="2297"/>
        <v>4330.8599999999997</v>
      </c>
      <c r="SCI56" s="115">
        <f t="shared" si="2297"/>
        <v>4330.8599999999997</v>
      </c>
      <c r="SCJ56" s="115">
        <f t="shared" si="2297"/>
        <v>4330.8599999999997</v>
      </c>
      <c r="SCK56" s="115">
        <f t="shared" si="2297"/>
        <v>4330.8599999999997</v>
      </c>
      <c r="SCL56" s="115">
        <f t="shared" si="2297"/>
        <v>4330.8599999999997</v>
      </c>
      <c r="SCM56" s="115">
        <f t="shared" si="2297"/>
        <v>4330.8599999999997</v>
      </c>
      <c r="SCN56" s="115">
        <f t="shared" si="2297"/>
        <v>4330.8599999999997</v>
      </c>
      <c r="SCO56" s="115">
        <f t="shared" si="2297"/>
        <v>4330.8599999999997</v>
      </c>
      <c r="SCP56" s="95">
        <f t="shared" si="2298"/>
        <v>51970.32</v>
      </c>
      <c r="SCQ56" s="106" t="s">
        <v>845</v>
      </c>
      <c r="SCR56" s="105">
        <v>51970.319999999992</v>
      </c>
      <c r="SCS56" s="90">
        <f t="shared" si="2299"/>
        <v>4330.8599999999997</v>
      </c>
      <c r="SCT56" s="115">
        <f t="shared" ref="SCT56" si="3684">SCS56</f>
        <v>4330.8599999999997</v>
      </c>
      <c r="SCU56" s="115">
        <f t="shared" si="2300"/>
        <v>4330.8599999999997</v>
      </c>
      <c r="SCV56" s="115">
        <f t="shared" si="2300"/>
        <v>4330.8599999999997</v>
      </c>
      <c r="SCW56" s="115">
        <f t="shared" si="2300"/>
        <v>4330.8599999999997</v>
      </c>
      <c r="SCX56" s="115">
        <f t="shared" si="2300"/>
        <v>4330.8599999999997</v>
      </c>
      <c r="SCY56" s="115">
        <f t="shared" si="2300"/>
        <v>4330.8599999999997</v>
      </c>
      <c r="SCZ56" s="115">
        <f t="shared" si="2300"/>
        <v>4330.8599999999997</v>
      </c>
      <c r="SDA56" s="115">
        <f t="shared" si="2300"/>
        <v>4330.8599999999997</v>
      </c>
      <c r="SDB56" s="115">
        <f t="shared" si="2300"/>
        <v>4330.8599999999997</v>
      </c>
      <c r="SDC56" s="115">
        <f t="shared" si="2300"/>
        <v>4330.8599999999997</v>
      </c>
      <c r="SDD56" s="115">
        <f t="shared" si="2300"/>
        <v>4330.8599999999997</v>
      </c>
      <c r="SDE56" s="115">
        <f t="shared" si="2300"/>
        <v>4330.8599999999997</v>
      </c>
      <c r="SDF56" s="95">
        <f t="shared" si="2301"/>
        <v>51970.32</v>
      </c>
      <c r="SDG56" s="106" t="s">
        <v>845</v>
      </c>
      <c r="SDH56" s="105">
        <v>51970.319999999992</v>
      </c>
      <c r="SDI56" s="90">
        <f t="shared" si="2302"/>
        <v>4330.8599999999997</v>
      </c>
      <c r="SDJ56" s="115">
        <f t="shared" ref="SDJ56" si="3685">SDI56</f>
        <v>4330.8599999999997</v>
      </c>
      <c r="SDK56" s="115">
        <f t="shared" si="2303"/>
        <v>4330.8599999999997</v>
      </c>
      <c r="SDL56" s="115">
        <f t="shared" si="2303"/>
        <v>4330.8599999999997</v>
      </c>
      <c r="SDM56" s="115">
        <f t="shared" si="2303"/>
        <v>4330.8599999999997</v>
      </c>
      <c r="SDN56" s="115">
        <f t="shared" si="2303"/>
        <v>4330.8599999999997</v>
      </c>
      <c r="SDO56" s="115">
        <f t="shared" si="2303"/>
        <v>4330.8599999999997</v>
      </c>
      <c r="SDP56" s="115">
        <f t="shared" si="2303"/>
        <v>4330.8599999999997</v>
      </c>
      <c r="SDQ56" s="115">
        <f t="shared" si="2303"/>
        <v>4330.8599999999997</v>
      </c>
      <c r="SDR56" s="115">
        <f t="shared" si="2303"/>
        <v>4330.8599999999997</v>
      </c>
      <c r="SDS56" s="115">
        <f t="shared" si="2303"/>
        <v>4330.8599999999997</v>
      </c>
      <c r="SDT56" s="115">
        <f t="shared" si="2303"/>
        <v>4330.8599999999997</v>
      </c>
      <c r="SDU56" s="115">
        <f t="shared" si="2303"/>
        <v>4330.8599999999997</v>
      </c>
      <c r="SDV56" s="95">
        <f t="shared" si="2304"/>
        <v>51970.32</v>
      </c>
      <c r="SDW56" s="106" t="s">
        <v>845</v>
      </c>
      <c r="SDX56" s="105">
        <v>51970.319999999992</v>
      </c>
      <c r="SDY56" s="90">
        <f t="shared" si="2305"/>
        <v>4330.8599999999997</v>
      </c>
      <c r="SDZ56" s="115">
        <f t="shared" ref="SDZ56" si="3686">SDY56</f>
        <v>4330.8599999999997</v>
      </c>
      <c r="SEA56" s="115">
        <f t="shared" si="2306"/>
        <v>4330.8599999999997</v>
      </c>
      <c r="SEB56" s="115">
        <f t="shared" si="2306"/>
        <v>4330.8599999999997</v>
      </c>
      <c r="SEC56" s="115">
        <f t="shared" si="2306"/>
        <v>4330.8599999999997</v>
      </c>
      <c r="SED56" s="115">
        <f t="shared" si="2306"/>
        <v>4330.8599999999997</v>
      </c>
      <c r="SEE56" s="115">
        <f t="shared" si="2306"/>
        <v>4330.8599999999997</v>
      </c>
      <c r="SEF56" s="115">
        <f t="shared" si="2306"/>
        <v>4330.8599999999997</v>
      </c>
      <c r="SEG56" s="115">
        <f t="shared" si="2306"/>
        <v>4330.8599999999997</v>
      </c>
      <c r="SEH56" s="115">
        <f t="shared" si="2306"/>
        <v>4330.8599999999997</v>
      </c>
      <c r="SEI56" s="115">
        <f t="shared" si="2306"/>
        <v>4330.8599999999997</v>
      </c>
      <c r="SEJ56" s="115">
        <f t="shared" si="2306"/>
        <v>4330.8599999999997</v>
      </c>
      <c r="SEK56" s="115">
        <f t="shared" si="2306"/>
        <v>4330.8599999999997</v>
      </c>
      <c r="SEL56" s="95">
        <f t="shared" si="2307"/>
        <v>51970.32</v>
      </c>
      <c r="SEM56" s="106" t="s">
        <v>845</v>
      </c>
      <c r="SEN56" s="105">
        <v>51970.319999999992</v>
      </c>
      <c r="SEO56" s="90">
        <f t="shared" si="2308"/>
        <v>4330.8599999999997</v>
      </c>
      <c r="SEP56" s="115">
        <f t="shared" ref="SEP56" si="3687">SEO56</f>
        <v>4330.8599999999997</v>
      </c>
      <c r="SEQ56" s="115">
        <f t="shared" si="2309"/>
        <v>4330.8599999999997</v>
      </c>
      <c r="SER56" s="115">
        <f t="shared" si="2309"/>
        <v>4330.8599999999997</v>
      </c>
      <c r="SES56" s="115">
        <f t="shared" si="2309"/>
        <v>4330.8599999999997</v>
      </c>
      <c r="SET56" s="115">
        <f t="shared" si="2309"/>
        <v>4330.8599999999997</v>
      </c>
      <c r="SEU56" s="115">
        <f t="shared" si="2309"/>
        <v>4330.8599999999997</v>
      </c>
      <c r="SEV56" s="115">
        <f t="shared" si="2309"/>
        <v>4330.8599999999997</v>
      </c>
      <c r="SEW56" s="115">
        <f t="shared" si="2309"/>
        <v>4330.8599999999997</v>
      </c>
      <c r="SEX56" s="115">
        <f t="shared" si="2309"/>
        <v>4330.8599999999997</v>
      </c>
      <c r="SEY56" s="115">
        <f t="shared" si="2309"/>
        <v>4330.8599999999997</v>
      </c>
      <c r="SEZ56" s="115">
        <f t="shared" si="2309"/>
        <v>4330.8599999999997</v>
      </c>
      <c r="SFA56" s="115">
        <f t="shared" si="2309"/>
        <v>4330.8599999999997</v>
      </c>
      <c r="SFB56" s="95">
        <f t="shared" si="2310"/>
        <v>51970.32</v>
      </c>
      <c r="SFC56" s="106" t="s">
        <v>845</v>
      </c>
      <c r="SFD56" s="105">
        <v>51970.319999999992</v>
      </c>
      <c r="SFE56" s="90">
        <f t="shared" si="2311"/>
        <v>4330.8599999999997</v>
      </c>
      <c r="SFF56" s="115">
        <f t="shared" ref="SFF56" si="3688">SFE56</f>
        <v>4330.8599999999997</v>
      </c>
      <c r="SFG56" s="115">
        <f t="shared" si="2312"/>
        <v>4330.8599999999997</v>
      </c>
      <c r="SFH56" s="115">
        <f t="shared" si="2312"/>
        <v>4330.8599999999997</v>
      </c>
      <c r="SFI56" s="115">
        <f t="shared" si="2312"/>
        <v>4330.8599999999997</v>
      </c>
      <c r="SFJ56" s="115">
        <f t="shared" si="2312"/>
        <v>4330.8599999999997</v>
      </c>
      <c r="SFK56" s="115">
        <f t="shared" si="2312"/>
        <v>4330.8599999999997</v>
      </c>
      <c r="SFL56" s="115">
        <f t="shared" si="2312"/>
        <v>4330.8599999999997</v>
      </c>
      <c r="SFM56" s="115">
        <f t="shared" si="2312"/>
        <v>4330.8599999999997</v>
      </c>
      <c r="SFN56" s="115">
        <f t="shared" si="2312"/>
        <v>4330.8599999999997</v>
      </c>
      <c r="SFO56" s="115">
        <f t="shared" si="2312"/>
        <v>4330.8599999999997</v>
      </c>
      <c r="SFP56" s="115">
        <f t="shared" si="2312"/>
        <v>4330.8599999999997</v>
      </c>
      <c r="SFQ56" s="115">
        <f t="shared" si="2312"/>
        <v>4330.8599999999997</v>
      </c>
      <c r="SFR56" s="95">
        <f t="shared" si="2313"/>
        <v>51970.32</v>
      </c>
      <c r="SFS56" s="106" t="s">
        <v>845</v>
      </c>
      <c r="SFT56" s="105">
        <v>51970.319999999992</v>
      </c>
      <c r="SFU56" s="90">
        <f t="shared" si="2314"/>
        <v>4330.8599999999997</v>
      </c>
      <c r="SFV56" s="115">
        <f t="shared" ref="SFV56" si="3689">SFU56</f>
        <v>4330.8599999999997</v>
      </c>
      <c r="SFW56" s="115">
        <f t="shared" si="2315"/>
        <v>4330.8599999999997</v>
      </c>
      <c r="SFX56" s="115">
        <f t="shared" si="2315"/>
        <v>4330.8599999999997</v>
      </c>
      <c r="SFY56" s="115">
        <f t="shared" si="2315"/>
        <v>4330.8599999999997</v>
      </c>
      <c r="SFZ56" s="115">
        <f t="shared" si="2315"/>
        <v>4330.8599999999997</v>
      </c>
      <c r="SGA56" s="115">
        <f t="shared" si="2315"/>
        <v>4330.8599999999997</v>
      </c>
      <c r="SGB56" s="115">
        <f t="shared" si="2315"/>
        <v>4330.8599999999997</v>
      </c>
      <c r="SGC56" s="115">
        <f t="shared" si="2315"/>
        <v>4330.8599999999997</v>
      </c>
      <c r="SGD56" s="115">
        <f t="shared" si="2315"/>
        <v>4330.8599999999997</v>
      </c>
      <c r="SGE56" s="115">
        <f t="shared" si="2315"/>
        <v>4330.8599999999997</v>
      </c>
      <c r="SGF56" s="115">
        <f t="shared" si="2315"/>
        <v>4330.8599999999997</v>
      </c>
      <c r="SGG56" s="115">
        <f t="shared" si="2315"/>
        <v>4330.8599999999997</v>
      </c>
      <c r="SGH56" s="95">
        <f t="shared" si="2316"/>
        <v>51970.32</v>
      </c>
      <c r="SGI56" s="106" t="s">
        <v>845</v>
      </c>
      <c r="SGJ56" s="105">
        <v>51970.319999999992</v>
      </c>
      <c r="SGK56" s="90">
        <f t="shared" si="2317"/>
        <v>4330.8599999999997</v>
      </c>
      <c r="SGL56" s="115">
        <f t="shared" ref="SGL56" si="3690">SGK56</f>
        <v>4330.8599999999997</v>
      </c>
      <c r="SGM56" s="115">
        <f t="shared" si="2318"/>
        <v>4330.8599999999997</v>
      </c>
      <c r="SGN56" s="115">
        <f t="shared" si="2318"/>
        <v>4330.8599999999997</v>
      </c>
      <c r="SGO56" s="115">
        <f t="shared" si="2318"/>
        <v>4330.8599999999997</v>
      </c>
      <c r="SGP56" s="115">
        <f t="shared" si="2318"/>
        <v>4330.8599999999997</v>
      </c>
      <c r="SGQ56" s="115">
        <f t="shared" si="2318"/>
        <v>4330.8599999999997</v>
      </c>
      <c r="SGR56" s="115">
        <f t="shared" si="2318"/>
        <v>4330.8599999999997</v>
      </c>
      <c r="SGS56" s="115">
        <f t="shared" si="2318"/>
        <v>4330.8599999999997</v>
      </c>
      <c r="SGT56" s="115">
        <f t="shared" si="2318"/>
        <v>4330.8599999999997</v>
      </c>
      <c r="SGU56" s="115">
        <f t="shared" si="2318"/>
        <v>4330.8599999999997</v>
      </c>
      <c r="SGV56" s="115">
        <f t="shared" si="2318"/>
        <v>4330.8599999999997</v>
      </c>
      <c r="SGW56" s="115">
        <f t="shared" si="2318"/>
        <v>4330.8599999999997</v>
      </c>
      <c r="SGX56" s="95">
        <f t="shared" si="2319"/>
        <v>51970.32</v>
      </c>
      <c r="SGY56" s="106" t="s">
        <v>845</v>
      </c>
      <c r="SGZ56" s="105">
        <v>51970.319999999992</v>
      </c>
      <c r="SHA56" s="90">
        <f t="shared" si="2320"/>
        <v>4330.8599999999997</v>
      </c>
      <c r="SHB56" s="115">
        <f t="shared" ref="SHB56" si="3691">SHA56</f>
        <v>4330.8599999999997</v>
      </c>
      <c r="SHC56" s="115">
        <f t="shared" si="2321"/>
        <v>4330.8599999999997</v>
      </c>
      <c r="SHD56" s="115">
        <f t="shared" si="2321"/>
        <v>4330.8599999999997</v>
      </c>
      <c r="SHE56" s="115">
        <f t="shared" si="2321"/>
        <v>4330.8599999999997</v>
      </c>
      <c r="SHF56" s="115">
        <f t="shared" si="2321"/>
        <v>4330.8599999999997</v>
      </c>
      <c r="SHG56" s="115">
        <f t="shared" si="2321"/>
        <v>4330.8599999999997</v>
      </c>
      <c r="SHH56" s="115">
        <f t="shared" si="2321"/>
        <v>4330.8599999999997</v>
      </c>
      <c r="SHI56" s="115">
        <f t="shared" si="2321"/>
        <v>4330.8599999999997</v>
      </c>
      <c r="SHJ56" s="115">
        <f t="shared" si="2321"/>
        <v>4330.8599999999997</v>
      </c>
      <c r="SHK56" s="115">
        <f t="shared" si="2321"/>
        <v>4330.8599999999997</v>
      </c>
      <c r="SHL56" s="115">
        <f t="shared" si="2321"/>
        <v>4330.8599999999997</v>
      </c>
      <c r="SHM56" s="115">
        <f t="shared" si="2321"/>
        <v>4330.8599999999997</v>
      </c>
      <c r="SHN56" s="95">
        <f t="shared" si="2322"/>
        <v>51970.32</v>
      </c>
      <c r="SHO56" s="106" t="s">
        <v>845</v>
      </c>
      <c r="SHP56" s="105">
        <v>51970.319999999992</v>
      </c>
      <c r="SHQ56" s="90">
        <f t="shared" si="2323"/>
        <v>4330.8599999999997</v>
      </c>
      <c r="SHR56" s="115">
        <f t="shared" ref="SHR56" si="3692">SHQ56</f>
        <v>4330.8599999999997</v>
      </c>
      <c r="SHS56" s="115">
        <f t="shared" si="2324"/>
        <v>4330.8599999999997</v>
      </c>
      <c r="SHT56" s="115">
        <f t="shared" si="2324"/>
        <v>4330.8599999999997</v>
      </c>
      <c r="SHU56" s="115">
        <f t="shared" si="2324"/>
        <v>4330.8599999999997</v>
      </c>
      <c r="SHV56" s="115">
        <f t="shared" si="2324"/>
        <v>4330.8599999999997</v>
      </c>
      <c r="SHW56" s="115">
        <f t="shared" si="2324"/>
        <v>4330.8599999999997</v>
      </c>
      <c r="SHX56" s="115">
        <f t="shared" si="2324"/>
        <v>4330.8599999999997</v>
      </c>
      <c r="SHY56" s="115">
        <f t="shared" si="2324"/>
        <v>4330.8599999999997</v>
      </c>
      <c r="SHZ56" s="115">
        <f t="shared" si="2324"/>
        <v>4330.8599999999997</v>
      </c>
      <c r="SIA56" s="115">
        <f t="shared" si="2324"/>
        <v>4330.8599999999997</v>
      </c>
      <c r="SIB56" s="115">
        <f t="shared" si="2324"/>
        <v>4330.8599999999997</v>
      </c>
      <c r="SIC56" s="115">
        <f t="shared" si="2324"/>
        <v>4330.8599999999997</v>
      </c>
      <c r="SID56" s="95">
        <f t="shared" si="2325"/>
        <v>51970.32</v>
      </c>
      <c r="SIE56" s="106" t="s">
        <v>845</v>
      </c>
      <c r="SIF56" s="105">
        <v>51970.319999999992</v>
      </c>
      <c r="SIG56" s="90">
        <f t="shared" si="2326"/>
        <v>4330.8599999999997</v>
      </c>
      <c r="SIH56" s="115">
        <f t="shared" ref="SIH56" si="3693">SIG56</f>
        <v>4330.8599999999997</v>
      </c>
      <c r="SII56" s="115">
        <f t="shared" si="2327"/>
        <v>4330.8599999999997</v>
      </c>
      <c r="SIJ56" s="115">
        <f t="shared" si="2327"/>
        <v>4330.8599999999997</v>
      </c>
      <c r="SIK56" s="115">
        <f t="shared" si="2327"/>
        <v>4330.8599999999997</v>
      </c>
      <c r="SIL56" s="115">
        <f t="shared" si="2327"/>
        <v>4330.8599999999997</v>
      </c>
      <c r="SIM56" s="115">
        <f t="shared" si="2327"/>
        <v>4330.8599999999997</v>
      </c>
      <c r="SIN56" s="115">
        <f t="shared" si="2327"/>
        <v>4330.8599999999997</v>
      </c>
      <c r="SIO56" s="115">
        <f t="shared" si="2327"/>
        <v>4330.8599999999997</v>
      </c>
      <c r="SIP56" s="115">
        <f t="shared" si="2327"/>
        <v>4330.8599999999997</v>
      </c>
      <c r="SIQ56" s="115">
        <f t="shared" si="2327"/>
        <v>4330.8599999999997</v>
      </c>
      <c r="SIR56" s="115">
        <f t="shared" si="2327"/>
        <v>4330.8599999999997</v>
      </c>
      <c r="SIS56" s="115">
        <f t="shared" si="2327"/>
        <v>4330.8599999999997</v>
      </c>
      <c r="SIT56" s="95">
        <f t="shared" si="2328"/>
        <v>51970.32</v>
      </c>
      <c r="SIU56" s="106" t="s">
        <v>845</v>
      </c>
      <c r="SIV56" s="105">
        <v>51970.319999999992</v>
      </c>
      <c r="SIW56" s="90">
        <f t="shared" si="2329"/>
        <v>4330.8599999999997</v>
      </c>
      <c r="SIX56" s="115">
        <f t="shared" ref="SIX56" si="3694">SIW56</f>
        <v>4330.8599999999997</v>
      </c>
      <c r="SIY56" s="115">
        <f t="shared" si="2330"/>
        <v>4330.8599999999997</v>
      </c>
      <c r="SIZ56" s="115">
        <f t="shared" si="2330"/>
        <v>4330.8599999999997</v>
      </c>
      <c r="SJA56" s="115">
        <f t="shared" si="2330"/>
        <v>4330.8599999999997</v>
      </c>
      <c r="SJB56" s="115">
        <f t="shared" si="2330"/>
        <v>4330.8599999999997</v>
      </c>
      <c r="SJC56" s="115">
        <f t="shared" si="2330"/>
        <v>4330.8599999999997</v>
      </c>
      <c r="SJD56" s="115">
        <f t="shared" si="2330"/>
        <v>4330.8599999999997</v>
      </c>
      <c r="SJE56" s="115">
        <f t="shared" si="2330"/>
        <v>4330.8599999999997</v>
      </c>
      <c r="SJF56" s="115">
        <f t="shared" si="2330"/>
        <v>4330.8599999999997</v>
      </c>
      <c r="SJG56" s="115">
        <f t="shared" si="2330"/>
        <v>4330.8599999999997</v>
      </c>
      <c r="SJH56" s="115">
        <f t="shared" si="2330"/>
        <v>4330.8599999999997</v>
      </c>
      <c r="SJI56" s="115">
        <f t="shared" si="2330"/>
        <v>4330.8599999999997</v>
      </c>
      <c r="SJJ56" s="95">
        <f t="shared" si="2331"/>
        <v>51970.32</v>
      </c>
      <c r="SJK56" s="106" t="s">
        <v>845</v>
      </c>
      <c r="SJL56" s="105">
        <v>51970.319999999992</v>
      </c>
      <c r="SJM56" s="90">
        <f t="shared" si="2332"/>
        <v>4330.8599999999997</v>
      </c>
      <c r="SJN56" s="115">
        <f t="shared" ref="SJN56" si="3695">SJM56</f>
        <v>4330.8599999999997</v>
      </c>
      <c r="SJO56" s="115">
        <f t="shared" si="2333"/>
        <v>4330.8599999999997</v>
      </c>
      <c r="SJP56" s="115">
        <f t="shared" si="2333"/>
        <v>4330.8599999999997</v>
      </c>
      <c r="SJQ56" s="115">
        <f t="shared" si="2333"/>
        <v>4330.8599999999997</v>
      </c>
      <c r="SJR56" s="115">
        <f t="shared" si="2333"/>
        <v>4330.8599999999997</v>
      </c>
      <c r="SJS56" s="115">
        <f t="shared" si="2333"/>
        <v>4330.8599999999997</v>
      </c>
      <c r="SJT56" s="115">
        <f t="shared" si="2333"/>
        <v>4330.8599999999997</v>
      </c>
      <c r="SJU56" s="115">
        <f t="shared" si="2333"/>
        <v>4330.8599999999997</v>
      </c>
      <c r="SJV56" s="115">
        <f t="shared" si="2333"/>
        <v>4330.8599999999997</v>
      </c>
      <c r="SJW56" s="115">
        <f t="shared" si="2333"/>
        <v>4330.8599999999997</v>
      </c>
      <c r="SJX56" s="115">
        <f t="shared" si="2333"/>
        <v>4330.8599999999997</v>
      </c>
      <c r="SJY56" s="115">
        <f t="shared" si="2333"/>
        <v>4330.8599999999997</v>
      </c>
      <c r="SJZ56" s="95">
        <f t="shared" si="2334"/>
        <v>51970.32</v>
      </c>
      <c r="SKA56" s="106" t="s">
        <v>845</v>
      </c>
      <c r="SKB56" s="105">
        <v>51970.319999999992</v>
      </c>
      <c r="SKC56" s="90">
        <f t="shared" si="2335"/>
        <v>4330.8599999999997</v>
      </c>
      <c r="SKD56" s="115">
        <f t="shared" ref="SKD56" si="3696">SKC56</f>
        <v>4330.8599999999997</v>
      </c>
      <c r="SKE56" s="115">
        <f t="shared" si="2336"/>
        <v>4330.8599999999997</v>
      </c>
      <c r="SKF56" s="115">
        <f t="shared" si="2336"/>
        <v>4330.8599999999997</v>
      </c>
      <c r="SKG56" s="115">
        <f t="shared" si="2336"/>
        <v>4330.8599999999997</v>
      </c>
      <c r="SKH56" s="115">
        <f t="shared" si="2336"/>
        <v>4330.8599999999997</v>
      </c>
      <c r="SKI56" s="115">
        <f t="shared" si="2336"/>
        <v>4330.8599999999997</v>
      </c>
      <c r="SKJ56" s="115">
        <f t="shared" si="2336"/>
        <v>4330.8599999999997</v>
      </c>
      <c r="SKK56" s="115">
        <f t="shared" si="2336"/>
        <v>4330.8599999999997</v>
      </c>
      <c r="SKL56" s="115">
        <f t="shared" si="2336"/>
        <v>4330.8599999999997</v>
      </c>
      <c r="SKM56" s="115">
        <f t="shared" si="2336"/>
        <v>4330.8599999999997</v>
      </c>
      <c r="SKN56" s="115">
        <f t="shared" si="2336"/>
        <v>4330.8599999999997</v>
      </c>
      <c r="SKO56" s="115">
        <f t="shared" si="2336"/>
        <v>4330.8599999999997</v>
      </c>
      <c r="SKP56" s="95">
        <f t="shared" si="2337"/>
        <v>51970.32</v>
      </c>
      <c r="SKQ56" s="106" t="s">
        <v>845</v>
      </c>
      <c r="SKR56" s="105">
        <v>51970.319999999992</v>
      </c>
      <c r="SKS56" s="90">
        <f t="shared" si="2338"/>
        <v>4330.8599999999997</v>
      </c>
      <c r="SKT56" s="115">
        <f t="shared" ref="SKT56" si="3697">SKS56</f>
        <v>4330.8599999999997</v>
      </c>
      <c r="SKU56" s="115">
        <f t="shared" si="2339"/>
        <v>4330.8599999999997</v>
      </c>
      <c r="SKV56" s="115">
        <f t="shared" si="2339"/>
        <v>4330.8599999999997</v>
      </c>
      <c r="SKW56" s="115">
        <f t="shared" si="2339"/>
        <v>4330.8599999999997</v>
      </c>
      <c r="SKX56" s="115">
        <f t="shared" si="2339"/>
        <v>4330.8599999999997</v>
      </c>
      <c r="SKY56" s="115">
        <f t="shared" si="2339"/>
        <v>4330.8599999999997</v>
      </c>
      <c r="SKZ56" s="115">
        <f t="shared" si="2339"/>
        <v>4330.8599999999997</v>
      </c>
      <c r="SLA56" s="115">
        <f t="shared" si="2339"/>
        <v>4330.8599999999997</v>
      </c>
      <c r="SLB56" s="115">
        <f t="shared" si="2339"/>
        <v>4330.8599999999997</v>
      </c>
      <c r="SLC56" s="115">
        <f t="shared" si="2339"/>
        <v>4330.8599999999997</v>
      </c>
      <c r="SLD56" s="115">
        <f t="shared" si="2339"/>
        <v>4330.8599999999997</v>
      </c>
      <c r="SLE56" s="115">
        <f t="shared" si="2339"/>
        <v>4330.8599999999997</v>
      </c>
      <c r="SLF56" s="95">
        <f t="shared" si="2340"/>
        <v>51970.32</v>
      </c>
      <c r="SLG56" s="106" t="s">
        <v>845</v>
      </c>
      <c r="SLH56" s="105">
        <v>51970.319999999992</v>
      </c>
      <c r="SLI56" s="90">
        <f t="shared" si="2341"/>
        <v>4330.8599999999997</v>
      </c>
      <c r="SLJ56" s="115">
        <f t="shared" ref="SLJ56" si="3698">SLI56</f>
        <v>4330.8599999999997</v>
      </c>
      <c r="SLK56" s="115">
        <f t="shared" si="2342"/>
        <v>4330.8599999999997</v>
      </c>
      <c r="SLL56" s="115">
        <f t="shared" si="2342"/>
        <v>4330.8599999999997</v>
      </c>
      <c r="SLM56" s="115">
        <f t="shared" si="2342"/>
        <v>4330.8599999999997</v>
      </c>
      <c r="SLN56" s="115">
        <f t="shared" si="2342"/>
        <v>4330.8599999999997</v>
      </c>
      <c r="SLO56" s="115">
        <f t="shared" si="2342"/>
        <v>4330.8599999999997</v>
      </c>
      <c r="SLP56" s="115">
        <f t="shared" si="2342"/>
        <v>4330.8599999999997</v>
      </c>
      <c r="SLQ56" s="115">
        <f t="shared" si="2342"/>
        <v>4330.8599999999997</v>
      </c>
      <c r="SLR56" s="115">
        <f t="shared" si="2342"/>
        <v>4330.8599999999997</v>
      </c>
      <c r="SLS56" s="115">
        <f t="shared" si="2342"/>
        <v>4330.8599999999997</v>
      </c>
      <c r="SLT56" s="115">
        <f t="shared" si="2342"/>
        <v>4330.8599999999997</v>
      </c>
      <c r="SLU56" s="115">
        <f t="shared" si="2342"/>
        <v>4330.8599999999997</v>
      </c>
      <c r="SLV56" s="95">
        <f t="shared" si="2343"/>
        <v>51970.32</v>
      </c>
      <c r="SLW56" s="106" t="s">
        <v>845</v>
      </c>
      <c r="SLX56" s="105">
        <v>51970.319999999992</v>
      </c>
      <c r="SLY56" s="90">
        <f t="shared" si="2344"/>
        <v>4330.8599999999997</v>
      </c>
      <c r="SLZ56" s="115">
        <f t="shared" ref="SLZ56" si="3699">SLY56</f>
        <v>4330.8599999999997</v>
      </c>
      <c r="SMA56" s="115">
        <f t="shared" si="2345"/>
        <v>4330.8599999999997</v>
      </c>
      <c r="SMB56" s="115">
        <f t="shared" si="2345"/>
        <v>4330.8599999999997</v>
      </c>
      <c r="SMC56" s="115">
        <f t="shared" si="2345"/>
        <v>4330.8599999999997</v>
      </c>
      <c r="SMD56" s="115">
        <f t="shared" si="2345"/>
        <v>4330.8599999999997</v>
      </c>
      <c r="SME56" s="115">
        <f t="shared" si="2345"/>
        <v>4330.8599999999997</v>
      </c>
      <c r="SMF56" s="115">
        <f t="shared" si="2345"/>
        <v>4330.8599999999997</v>
      </c>
      <c r="SMG56" s="115">
        <f t="shared" si="2345"/>
        <v>4330.8599999999997</v>
      </c>
      <c r="SMH56" s="115">
        <f t="shared" si="2345"/>
        <v>4330.8599999999997</v>
      </c>
      <c r="SMI56" s="115">
        <f t="shared" si="2345"/>
        <v>4330.8599999999997</v>
      </c>
      <c r="SMJ56" s="115">
        <f t="shared" si="2345"/>
        <v>4330.8599999999997</v>
      </c>
      <c r="SMK56" s="115">
        <f t="shared" si="2345"/>
        <v>4330.8599999999997</v>
      </c>
      <c r="SML56" s="95">
        <f t="shared" si="2346"/>
        <v>51970.32</v>
      </c>
      <c r="SMM56" s="106" t="s">
        <v>845</v>
      </c>
      <c r="SMN56" s="105">
        <v>51970.319999999992</v>
      </c>
      <c r="SMO56" s="90">
        <f t="shared" si="2347"/>
        <v>4330.8599999999997</v>
      </c>
      <c r="SMP56" s="115">
        <f t="shared" ref="SMP56" si="3700">SMO56</f>
        <v>4330.8599999999997</v>
      </c>
      <c r="SMQ56" s="115">
        <f t="shared" si="2348"/>
        <v>4330.8599999999997</v>
      </c>
      <c r="SMR56" s="115">
        <f t="shared" si="2348"/>
        <v>4330.8599999999997</v>
      </c>
      <c r="SMS56" s="115">
        <f t="shared" si="2348"/>
        <v>4330.8599999999997</v>
      </c>
      <c r="SMT56" s="115">
        <f t="shared" si="2348"/>
        <v>4330.8599999999997</v>
      </c>
      <c r="SMU56" s="115">
        <f t="shared" si="2348"/>
        <v>4330.8599999999997</v>
      </c>
      <c r="SMV56" s="115">
        <f t="shared" si="2348"/>
        <v>4330.8599999999997</v>
      </c>
      <c r="SMW56" s="115">
        <f t="shared" si="2348"/>
        <v>4330.8599999999997</v>
      </c>
      <c r="SMX56" s="115">
        <f t="shared" si="2348"/>
        <v>4330.8599999999997</v>
      </c>
      <c r="SMY56" s="115">
        <f t="shared" si="2348"/>
        <v>4330.8599999999997</v>
      </c>
      <c r="SMZ56" s="115">
        <f t="shared" si="2348"/>
        <v>4330.8599999999997</v>
      </c>
      <c r="SNA56" s="115">
        <f t="shared" si="2348"/>
        <v>4330.8599999999997</v>
      </c>
      <c r="SNB56" s="95">
        <f t="shared" si="2349"/>
        <v>51970.32</v>
      </c>
      <c r="SNC56" s="106" t="s">
        <v>845</v>
      </c>
      <c r="SND56" s="105">
        <v>51970.319999999992</v>
      </c>
      <c r="SNE56" s="90">
        <f t="shared" si="2350"/>
        <v>4330.8599999999997</v>
      </c>
      <c r="SNF56" s="115">
        <f t="shared" ref="SNF56" si="3701">SNE56</f>
        <v>4330.8599999999997</v>
      </c>
      <c r="SNG56" s="115">
        <f t="shared" si="2351"/>
        <v>4330.8599999999997</v>
      </c>
      <c r="SNH56" s="115">
        <f t="shared" si="2351"/>
        <v>4330.8599999999997</v>
      </c>
      <c r="SNI56" s="115">
        <f t="shared" si="2351"/>
        <v>4330.8599999999997</v>
      </c>
      <c r="SNJ56" s="115">
        <f t="shared" si="2351"/>
        <v>4330.8599999999997</v>
      </c>
      <c r="SNK56" s="115">
        <f t="shared" si="2351"/>
        <v>4330.8599999999997</v>
      </c>
      <c r="SNL56" s="115">
        <f t="shared" si="2351"/>
        <v>4330.8599999999997</v>
      </c>
      <c r="SNM56" s="115">
        <f t="shared" si="2351"/>
        <v>4330.8599999999997</v>
      </c>
      <c r="SNN56" s="115">
        <f t="shared" si="2351"/>
        <v>4330.8599999999997</v>
      </c>
      <c r="SNO56" s="115">
        <f t="shared" si="2351"/>
        <v>4330.8599999999997</v>
      </c>
      <c r="SNP56" s="115">
        <f t="shared" si="2351"/>
        <v>4330.8599999999997</v>
      </c>
      <c r="SNQ56" s="115">
        <f t="shared" si="2351"/>
        <v>4330.8599999999997</v>
      </c>
      <c r="SNR56" s="95">
        <f t="shared" si="2352"/>
        <v>51970.32</v>
      </c>
      <c r="SNS56" s="106" t="s">
        <v>845</v>
      </c>
      <c r="SNT56" s="105">
        <v>51970.319999999992</v>
      </c>
      <c r="SNU56" s="90">
        <f t="shared" si="2353"/>
        <v>4330.8599999999997</v>
      </c>
      <c r="SNV56" s="115">
        <f t="shared" ref="SNV56" si="3702">SNU56</f>
        <v>4330.8599999999997</v>
      </c>
      <c r="SNW56" s="115">
        <f t="shared" si="2354"/>
        <v>4330.8599999999997</v>
      </c>
      <c r="SNX56" s="115">
        <f t="shared" si="2354"/>
        <v>4330.8599999999997</v>
      </c>
      <c r="SNY56" s="115">
        <f t="shared" si="2354"/>
        <v>4330.8599999999997</v>
      </c>
      <c r="SNZ56" s="115">
        <f t="shared" si="2354"/>
        <v>4330.8599999999997</v>
      </c>
      <c r="SOA56" s="115">
        <f t="shared" si="2354"/>
        <v>4330.8599999999997</v>
      </c>
      <c r="SOB56" s="115">
        <f t="shared" si="2354"/>
        <v>4330.8599999999997</v>
      </c>
      <c r="SOC56" s="115">
        <f t="shared" si="2354"/>
        <v>4330.8599999999997</v>
      </c>
      <c r="SOD56" s="115">
        <f t="shared" si="2354"/>
        <v>4330.8599999999997</v>
      </c>
      <c r="SOE56" s="115">
        <f t="shared" si="2354"/>
        <v>4330.8599999999997</v>
      </c>
      <c r="SOF56" s="115">
        <f t="shared" si="2354"/>
        <v>4330.8599999999997</v>
      </c>
      <c r="SOG56" s="115">
        <f t="shared" si="2354"/>
        <v>4330.8599999999997</v>
      </c>
      <c r="SOH56" s="95">
        <f t="shared" si="2355"/>
        <v>51970.32</v>
      </c>
      <c r="SOI56" s="106" t="s">
        <v>845</v>
      </c>
      <c r="SOJ56" s="105">
        <v>51970.319999999992</v>
      </c>
      <c r="SOK56" s="90">
        <f t="shared" si="2356"/>
        <v>4330.8599999999997</v>
      </c>
      <c r="SOL56" s="115">
        <f t="shared" ref="SOL56" si="3703">SOK56</f>
        <v>4330.8599999999997</v>
      </c>
      <c r="SOM56" s="115">
        <f t="shared" si="2357"/>
        <v>4330.8599999999997</v>
      </c>
      <c r="SON56" s="115">
        <f t="shared" si="2357"/>
        <v>4330.8599999999997</v>
      </c>
      <c r="SOO56" s="115">
        <f t="shared" si="2357"/>
        <v>4330.8599999999997</v>
      </c>
      <c r="SOP56" s="115">
        <f t="shared" si="2357"/>
        <v>4330.8599999999997</v>
      </c>
      <c r="SOQ56" s="115">
        <f t="shared" si="2357"/>
        <v>4330.8599999999997</v>
      </c>
      <c r="SOR56" s="115">
        <f t="shared" si="2357"/>
        <v>4330.8599999999997</v>
      </c>
      <c r="SOS56" s="115">
        <f t="shared" si="2357"/>
        <v>4330.8599999999997</v>
      </c>
      <c r="SOT56" s="115">
        <f t="shared" si="2357"/>
        <v>4330.8599999999997</v>
      </c>
      <c r="SOU56" s="115">
        <f t="shared" si="2357"/>
        <v>4330.8599999999997</v>
      </c>
      <c r="SOV56" s="115">
        <f t="shared" si="2357"/>
        <v>4330.8599999999997</v>
      </c>
      <c r="SOW56" s="115">
        <f t="shared" si="2357"/>
        <v>4330.8599999999997</v>
      </c>
      <c r="SOX56" s="95">
        <f t="shared" si="2358"/>
        <v>51970.32</v>
      </c>
      <c r="SOY56" s="106" t="s">
        <v>845</v>
      </c>
      <c r="SOZ56" s="105">
        <v>51970.319999999992</v>
      </c>
      <c r="SPA56" s="90">
        <f t="shared" si="2359"/>
        <v>4330.8599999999997</v>
      </c>
      <c r="SPB56" s="115">
        <f t="shared" ref="SPB56" si="3704">SPA56</f>
        <v>4330.8599999999997</v>
      </c>
      <c r="SPC56" s="115">
        <f t="shared" si="2360"/>
        <v>4330.8599999999997</v>
      </c>
      <c r="SPD56" s="115">
        <f t="shared" si="2360"/>
        <v>4330.8599999999997</v>
      </c>
      <c r="SPE56" s="115">
        <f t="shared" si="2360"/>
        <v>4330.8599999999997</v>
      </c>
      <c r="SPF56" s="115">
        <f t="shared" si="2360"/>
        <v>4330.8599999999997</v>
      </c>
      <c r="SPG56" s="115">
        <f t="shared" si="2360"/>
        <v>4330.8599999999997</v>
      </c>
      <c r="SPH56" s="115">
        <f t="shared" si="2360"/>
        <v>4330.8599999999997</v>
      </c>
      <c r="SPI56" s="115">
        <f t="shared" si="2360"/>
        <v>4330.8599999999997</v>
      </c>
      <c r="SPJ56" s="115">
        <f t="shared" si="2360"/>
        <v>4330.8599999999997</v>
      </c>
      <c r="SPK56" s="115">
        <f t="shared" si="2360"/>
        <v>4330.8599999999997</v>
      </c>
      <c r="SPL56" s="115">
        <f t="shared" si="2360"/>
        <v>4330.8599999999997</v>
      </c>
      <c r="SPM56" s="115">
        <f t="shared" si="2360"/>
        <v>4330.8599999999997</v>
      </c>
      <c r="SPN56" s="95">
        <f t="shared" si="2361"/>
        <v>51970.32</v>
      </c>
      <c r="SPO56" s="106" t="s">
        <v>845</v>
      </c>
      <c r="SPP56" s="105">
        <v>51970.319999999992</v>
      </c>
      <c r="SPQ56" s="90">
        <f t="shared" si="2362"/>
        <v>4330.8599999999997</v>
      </c>
      <c r="SPR56" s="115">
        <f t="shared" ref="SPR56" si="3705">SPQ56</f>
        <v>4330.8599999999997</v>
      </c>
      <c r="SPS56" s="115">
        <f t="shared" si="2363"/>
        <v>4330.8599999999997</v>
      </c>
      <c r="SPT56" s="115">
        <f t="shared" si="2363"/>
        <v>4330.8599999999997</v>
      </c>
      <c r="SPU56" s="115">
        <f t="shared" si="2363"/>
        <v>4330.8599999999997</v>
      </c>
      <c r="SPV56" s="115">
        <f t="shared" si="2363"/>
        <v>4330.8599999999997</v>
      </c>
      <c r="SPW56" s="115">
        <f t="shared" si="2363"/>
        <v>4330.8599999999997</v>
      </c>
      <c r="SPX56" s="115">
        <f t="shared" si="2363"/>
        <v>4330.8599999999997</v>
      </c>
      <c r="SPY56" s="115">
        <f t="shared" si="2363"/>
        <v>4330.8599999999997</v>
      </c>
      <c r="SPZ56" s="115">
        <f t="shared" si="2363"/>
        <v>4330.8599999999997</v>
      </c>
      <c r="SQA56" s="115">
        <f t="shared" si="2363"/>
        <v>4330.8599999999997</v>
      </c>
      <c r="SQB56" s="115">
        <f t="shared" si="2363"/>
        <v>4330.8599999999997</v>
      </c>
      <c r="SQC56" s="115">
        <f t="shared" si="2363"/>
        <v>4330.8599999999997</v>
      </c>
      <c r="SQD56" s="95">
        <f t="shared" si="2364"/>
        <v>51970.32</v>
      </c>
      <c r="SQE56" s="106" t="s">
        <v>845</v>
      </c>
      <c r="SQF56" s="105">
        <v>51970.319999999992</v>
      </c>
      <c r="SQG56" s="90">
        <f t="shared" si="2365"/>
        <v>4330.8599999999997</v>
      </c>
      <c r="SQH56" s="115">
        <f t="shared" ref="SQH56" si="3706">SQG56</f>
        <v>4330.8599999999997</v>
      </c>
      <c r="SQI56" s="115">
        <f t="shared" si="2366"/>
        <v>4330.8599999999997</v>
      </c>
      <c r="SQJ56" s="115">
        <f t="shared" si="2366"/>
        <v>4330.8599999999997</v>
      </c>
      <c r="SQK56" s="115">
        <f t="shared" si="2366"/>
        <v>4330.8599999999997</v>
      </c>
      <c r="SQL56" s="115">
        <f t="shared" si="2366"/>
        <v>4330.8599999999997</v>
      </c>
      <c r="SQM56" s="115">
        <f t="shared" si="2366"/>
        <v>4330.8599999999997</v>
      </c>
      <c r="SQN56" s="115">
        <f t="shared" si="2366"/>
        <v>4330.8599999999997</v>
      </c>
      <c r="SQO56" s="115">
        <f t="shared" si="2366"/>
        <v>4330.8599999999997</v>
      </c>
      <c r="SQP56" s="115">
        <f t="shared" si="2366"/>
        <v>4330.8599999999997</v>
      </c>
      <c r="SQQ56" s="115">
        <f t="shared" si="2366"/>
        <v>4330.8599999999997</v>
      </c>
      <c r="SQR56" s="115">
        <f t="shared" si="2366"/>
        <v>4330.8599999999997</v>
      </c>
      <c r="SQS56" s="115">
        <f t="shared" si="2366"/>
        <v>4330.8599999999997</v>
      </c>
      <c r="SQT56" s="95">
        <f t="shared" si="2367"/>
        <v>51970.32</v>
      </c>
      <c r="SQU56" s="106" t="s">
        <v>845</v>
      </c>
      <c r="SQV56" s="105">
        <v>51970.319999999992</v>
      </c>
      <c r="SQW56" s="90">
        <f t="shared" si="2368"/>
        <v>4330.8599999999997</v>
      </c>
      <c r="SQX56" s="115">
        <f t="shared" ref="SQX56" si="3707">SQW56</f>
        <v>4330.8599999999997</v>
      </c>
      <c r="SQY56" s="115">
        <f t="shared" si="2369"/>
        <v>4330.8599999999997</v>
      </c>
      <c r="SQZ56" s="115">
        <f t="shared" si="2369"/>
        <v>4330.8599999999997</v>
      </c>
      <c r="SRA56" s="115">
        <f t="shared" si="2369"/>
        <v>4330.8599999999997</v>
      </c>
      <c r="SRB56" s="115">
        <f t="shared" si="2369"/>
        <v>4330.8599999999997</v>
      </c>
      <c r="SRC56" s="115">
        <f t="shared" si="2369"/>
        <v>4330.8599999999997</v>
      </c>
      <c r="SRD56" s="115">
        <f t="shared" si="2369"/>
        <v>4330.8599999999997</v>
      </c>
      <c r="SRE56" s="115">
        <f t="shared" si="2369"/>
        <v>4330.8599999999997</v>
      </c>
      <c r="SRF56" s="115">
        <f t="shared" si="2369"/>
        <v>4330.8599999999997</v>
      </c>
      <c r="SRG56" s="115">
        <f t="shared" si="2369"/>
        <v>4330.8599999999997</v>
      </c>
      <c r="SRH56" s="115">
        <f t="shared" si="2369"/>
        <v>4330.8599999999997</v>
      </c>
      <c r="SRI56" s="115">
        <f t="shared" si="2369"/>
        <v>4330.8599999999997</v>
      </c>
      <c r="SRJ56" s="95">
        <f t="shared" si="2370"/>
        <v>51970.32</v>
      </c>
      <c r="SRK56" s="106" t="s">
        <v>845</v>
      </c>
      <c r="SRL56" s="105">
        <v>51970.319999999992</v>
      </c>
      <c r="SRM56" s="90">
        <f t="shared" si="2371"/>
        <v>4330.8599999999997</v>
      </c>
      <c r="SRN56" s="115">
        <f t="shared" ref="SRN56" si="3708">SRM56</f>
        <v>4330.8599999999997</v>
      </c>
      <c r="SRO56" s="115">
        <f t="shared" si="2372"/>
        <v>4330.8599999999997</v>
      </c>
      <c r="SRP56" s="115">
        <f t="shared" si="2372"/>
        <v>4330.8599999999997</v>
      </c>
      <c r="SRQ56" s="115">
        <f t="shared" si="2372"/>
        <v>4330.8599999999997</v>
      </c>
      <c r="SRR56" s="115">
        <f t="shared" si="2372"/>
        <v>4330.8599999999997</v>
      </c>
      <c r="SRS56" s="115">
        <f t="shared" si="2372"/>
        <v>4330.8599999999997</v>
      </c>
      <c r="SRT56" s="115">
        <f t="shared" si="2372"/>
        <v>4330.8599999999997</v>
      </c>
      <c r="SRU56" s="115">
        <f t="shared" si="2372"/>
        <v>4330.8599999999997</v>
      </c>
      <c r="SRV56" s="115">
        <f t="shared" si="2372"/>
        <v>4330.8599999999997</v>
      </c>
      <c r="SRW56" s="115">
        <f t="shared" si="2372"/>
        <v>4330.8599999999997</v>
      </c>
      <c r="SRX56" s="115">
        <f t="shared" si="2372"/>
        <v>4330.8599999999997</v>
      </c>
      <c r="SRY56" s="115">
        <f t="shared" si="2372"/>
        <v>4330.8599999999997</v>
      </c>
      <c r="SRZ56" s="95">
        <f t="shared" si="2373"/>
        <v>51970.32</v>
      </c>
      <c r="SSA56" s="106" t="s">
        <v>845</v>
      </c>
      <c r="SSB56" s="105">
        <v>51970.319999999992</v>
      </c>
      <c r="SSC56" s="90">
        <f t="shared" si="2374"/>
        <v>4330.8599999999997</v>
      </c>
      <c r="SSD56" s="115">
        <f t="shared" ref="SSD56" si="3709">SSC56</f>
        <v>4330.8599999999997</v>
      </c>
      <c r="SSE56" s="115">
        <f t="shared" si="2375"/>
        <v>4330.8599999999997</v>
      </c>
      <c r="SSF56" s="115">
        <f t="shared" si="2375"/>
        <v>4330.8599999999997</v>
      </c>
      <c r="SSG56" s="115">
        <f t="shared" si="2375"/>
        <v>4330.8599999999997</v>
      </c>
      <c r="SSH56" s="115">
        <f t="shared" si="2375"/>
        <v>4330.8599999999997</v>
      </c>
      <c r="SSI56" s="115">
        <f t="shared" si="2375"/>
        <v>4330.8599999999997</v>
      </c>
      <c r="SSJ56" s="115">
        <f t="shared" si="2375"/>
        <v>4330.8599999999997</v>
      </c>
      <c r="SSK56" s="115">
        <f t="shared" si="2375"/>
        <v>4330.8599999999997</v>
      </c>
      <c r="SSL56" s="115">
        <f t="shared" si="2375"/>
        <v>4330.8599999999997</v>
      </c>
      <c r="SSM56" s="115">
        <f t="shared" si="2375"/>
        <v>4330.8599999999997</v>
      </c>
      <c r="SSN56" s="115">
        <f t="shared" si="2375"/>
        <v>4330.8599999999997</v>
      </c>
      <c r="SSO56" s="115">
        <f t="shared" si="2375"/>
        <v>4330.8599999999997</v>
      </c>
      <c r="SSP56" s="95">
        <f t="shared" si="2376"/>
        <v>51970.32</v>
      </c>
      <c r="SSQ56" s="106" t="s">
        <v>845</v>
      </c>
      <c r="SSR56" s="105">
        <v>51970.319999999992</v>
      </c>
      <c r="SSS56" s="90">
        <f t="shared" si="2377"/>
        <v>4330.8599999999997</v>
      </c>
      <c r="SST56" s="115">
        <f t="shared" ref="SST56" si="3710">SSS56</f>
        <v>4330.8599999999997</v>
      </c>
      <c r="SSU56" s="115">
        <f t="shared" si="2378"/>
        <v>4330.8599999999997</v>
      </c>
      <c r="SSV56" s="115">
        <f t="shared" si="2378"/>
        <v>4330.8599999999997</v>
      </c>
      <c r="SSW56" s="115">
        <f t="shared" si="2378"/>
        <v>4330.8599999999997</v>
      </c>
      <c r="SSX56" s="115">
        <f t="shared" si="2378"/>
        <v>4330.8599999999997</v>
      </c>
      <c r="SSY56" s="115">
        <f t="shared" si="2378"/>
        <v>4330.8599999999997</v>
      </c>
      <c r="SSZ56" s="115">
        <f t="shared" si="2378"/>
        <v>4330.8599999999997</v>
      </c>
      <c r="STA56" s="115">
        <f t="shared" si="2378"/>
        <v>4330.8599999999997</v>
      </c>
      <c r="STB56" s="115">
        <f t="shared" si="2378"/>
        <v>4330.8599999999997</v>
      </c>
      <c r="STC56" s="115">
        <f t="shared" si="2378"/>
        <v>4330.8599999999997</v>
      </c>
      <c r="STD56" s="115">
        <f t="shared" si="2378"/>
        <v>4330.8599999999997</v>
      </c>
      <c r="STE56" s="115">
        <f t="shared" si="2378"/>
        <v>4330.8599999999997</v>
      </c>
      <c r="STF56" s="95">
        <f t="shared" si="2379"/>
        <v>51970.32</v>
      </c>
      <c r="STG56" s="106" t="s">
        <v>845</v>
      </c>
      <c r="STH56" s="105">
        <v>51970.319999999992</v>
      </c>
      <c r="STI56" s="90">
        <f t="shared" si="2380"/>
        <v>4330.8599999999997</v>
      </c>
      <c r="STJ56" s="115">
        <f t="shared" ref="STJ56" si="3711">STI56</f>
        <v>4330.8599999999997</v>
      </c>
      <c r="STK56" s="115">
        <f t="shared" si="2381"/>
        <v>4330.8599999999997</v>
      </c>
      <c r="STL56" s="115">
        <f t="shared" si="2381"/>
        <v>4330.8599999999997</v>
      </c>
      <c r="STM56" s="115">
        <f t="shared" si="2381"/>
        <v>4330.8599999999997</v>
      </c>
      <c r="STN56" s="115">
        <f t="shared" si="2381"/>
        <v>4330.8599999999997</v>
      </c>
      <c r="STO56" s="115">
        <f t="shared" si="2381"/>
        <v>4330.8599999999997</v>
      </c>
      <c r="STP56" s="115">
        <f t="shared" si="2381"/>
        <v>4330.8599999999997</v>
      </c>
      <c r="STQ56" s="115">
        <f t="shared" si="2381"/>
        <v>4330.8599999999997</v>
      </c>
      <c r="STR56" s="115">
        <f t="shared" si="2381"/>
        <v>4330.8599999999997</v>
      </c>
      <c r="STS56" s="115">
        <f t="shared" si="2381"/>
        <v>4330.8599999999997</v>
      </c>
      <c r="STT56" s="115">
        <f t="shared" si="2381"/>
        <v>4330.8599999999997</v>
      </c>
      <c r="STU56" s="115">
        <f t="shared" si="2381"/>
        <v>4330.8599999999997</v>
      </c>
      <c r="STV56" s="95">
        <f t="shared" si="2382"/>
        <v>51970.32</v>
      </c>
      <c r="STW56" s="106" t="s">
        <v>845</v>
      </c>
      <c r="STX56" s="105">
        <v>51970.319999999992</v>
      </c>
      <c r="STY56" s="90">
        <f t="shared" si="2383"/>
        <v>4330.8599999999997</v>
      </c>
      <c r="STZ56" s="115">
        <f t="shared" ref="STZ56" si="3712">STY56</f>
        <v>4330.8599999999997</v>
      </c>
      <c r="SUA56" s="115">
        <f t="shared" si="2384"/>
        <v>4330.8599999999997</v>
      </c>
      <c r="SUB56" s="115">
        <f t="shared" si="2384"/>
        <v>4330.8599999999997</v>
      </c>
      <c r="SUC56" s="115">
        <f t="shared" si="2384"/>
        <v>4330.8599999999997</v>
      </c>
      <c r="SUD56" s="115">
        <f t="shared" si="2384"/>
        <v>4330.8599999999997</v>
      </c>
      <c r="SUE56" s="115">
        <f t="shared" si="2384"/>
        <v>4330.8599999999997</v>
      </c>
      <c r="SUF56" s="115">
        <f t="shared" si="2384"/>
        <v>4330.8599999999997</v>
      </c>
      <c r="SUG56" s="115">
        <f t="shared" si="2384"/>
        <v>4330.8599999999997</v>
      </c>
      <c r="SUH56" s="115">
        <f t="shared" si="2384"/>
        <v>4330.8599999999997</v>
      </c>
      <c r="SUI56" s="115">
        <f t="shared" si="2384"/>
        <v>4330.8599999999997</v>
      </c>
      <c r="SUJ56" s="115">
        <f t="shared" si="2384"/>
        <v>4330.8599999999997</v>
      </c>
      <c r="SUK56" s="115">
        <f t="shared" si="2384"/>
        <v>4330.8599999999997</v>
      </c>
      <c r="SUL56" s="95">
        <f t="shared" si="2385"/>
        <v>51970.32</v>
      </c>
      <c r="SUM56" s="106" t="s">
        <v>845</v>
      </c>
      <c r="SUN56" s="105">
        <v>51970.319999999992</v>
      </c>
      <c r="SUO56" s="90">
        <f t="shared" si="2386"/>
        <v>4330.8599999999997</v>
      </c>
      <c r="SUP56" s="115">
        <f t="shared" ref="SUP56" si="3713">SUO56</f>
        <v>4330.8599999999997</v>
      </c>
      <c r="SUQ56" s="115">
        <f t="shared" si="2387"/>
        <v>4330.8599999999997</v>
      </c>
      <c r="SUR56" s="115">
        <f t="shared" si="2387"/>
        <v>4330.8599999999997</v>
      </c>
      <c r="SUS56" s="115">
        <f t="shared" si="2387"/>
        <v>4330.8599999999997</v>
      </c>
      <c r="SUT56" s="115">
        <f t="shared" si="2387"/>
        <v>4330.8599999999997</v>
      </c>
      <c r="SUU56" s="115">
        <f t="shared" si="2387"/>
        <v>4330.8599999999997</v>
      </c>
      <c r="SUV56" s="115">
        <f t="shared" si="2387"/>
        <v>4330.8599999999997</v>
      </c>
      <c r="SUW56" s="115">
        <f t="shared" si="2387"/>
        <v>4330.8599999999997</v>
      </c>
      <c r="SUX56" s="115">
        <f t="shared" si="2387"/>
        <v>4330.8599999999997</v>
      </c>
      <c r="SUY56" s="115">
        <f t="shared" si="2387"/>
        <v>4330.8599999999997</v>
      </c>
      <c r="SUZ56" s="115">
        <f t="shared" si="2387"/>
        <v>4330.8599999999997</v>
      </c>
      <c r="SVA56" s="115">
        <f t="shared" si="2387"/>
        <v>4330.8599999999997</v>
      </c>
      <c r="SVB56" s="95">
        <f t="shared" si="2388"/>
        <v>51970.32</v>
      </c>
      <c r="SVC56" s="106" t="s">
        <v>845</v>
      </c>
      <c r="SVD56" s="105">
        <v>51970.319999999992</v>
      </c>
      <c r="SVE56" s="90">
        <f t="shared" si="2389"/>
        <v>4330.8599999999997</v>
      </c>
      <c r="SVF56" s="115">
        <f t="shared" ref="SVF56" si="3714">SVE56</f>
        <v>4330.8599999999997</v>
      </c>
      <c r="SVG56" s="115">
        <f t="shared" si="2390"/>
        <v>4330.8599999999997</v>
      </c>
      <c r="SVH56" s="115">
        <f t="shared" si="2390"/>
        <v>4330.8599999999997</v>
      </c>
      <c r="SVI56" s="115">
        <f t="shared" si="2390"/>
        <v>4330.8599999999997</v>
      </c>
      <c r="SVJ56" s="115">
        <f t="shared" si="2390"/>
        <v>4330.8599999999997</v>
      </c>
      <c r="SVK56" s="115">
        <f t="shared" si="2390"/>
        <v>4330.8599999999997</v>
      </c>
      <c r="SVL56" s="115">
        <f t="shared" si="2390"/>
        <v>4330.8599999999997</v>
      </c>
      <c r="SVM56" s="115">
        <f t="shared" si="2390"/>
        <v>4330.8599999999997</v>
      </c>
      <c r="SVN56" s="115">
        <f t="shared" si="2390"/>
        <v>4330.8599999999997</v>
      </c>
      <c r="SVO56" s="115">
        <f t="shared" si="2390"/>
        <v>4330.8599999999997</v>
      </c>
      <c r="SVP56" s="115">
        <f t="shared" si="2390"/>
        <v>4330.8599999999997</v>
      </c>
      <c r="SVQ56" s="115">
        <f t="shared" si="2390"/>
        <v>4330.8599999999997</v>
      </c>
      <c r="SVR56" s="95">
        <f t="shared" si="2391"/>
        <v>51970.32</v>
      </c>
      <c r="SVS56" s="106" t="s">
        <v>845</v>
      </c>
      <c r="SVT56" s="105">
        <v>51970.319999999992</v>
      </c>
      <c r="SVU56" s="90">
        <f t="shared" si="2392"/>
        <v>4330.8599999999997</v>
      </c>
      <c r="SVV56" s="115">
        <f t="shared" ref="SVV56" si="3715">SVU56</f>
        <v>4330.8599999999997</v>
      </c>
      <c r="SVW56" s="115">
        <f t="shared" si="2393"/>
        <v>4330.8599999999997</v>
      </c>
      <c r="SVX56" s="115">
        <f t="shared" si="2393"/>
        <v>4330.8599999999997</v>
      </c>
      <c r="SVY56" s="115">
        <f t="shared" si="2393"/>
        <v>4330.8599999999997</v>
      </c>
      <c r="SVZ56" s="115">
        <f t="shared" si="2393"/>
        <v>4330.8599999999997</v>
      </c>
      <c r="SWA56" s="115">
        <f t="shared" si="2393"/>
        <v>4330.8599999999997</v>
      </c>
      <c r="SWB56" s="115">
        <f t="shared" si="2393"/>
        <v>4330.8599999999997</v>
      </c>
      <c r="SWC56" s="115">
        <f t="shared" si="2393"/>
        <v>4330.8599999999997</v>
      </c>
      <c r="SWD56" s="115">
        <f t="shared" si="2393"/>
        <v>4330.8599999999997</v>
      </c>
      <c r="SWE56" s="115">
        <f t="shared" si="2393"/>
        <v>4330.8599999999997</v>
      </c>
      <c r="SWF56" s="115">
        <f t="shared" si="2393"/>
        <v>4330.8599999999997</v>
      </c>
      <c r="SWG56" s="115">
        <f t="shared" si="2393"/>
        <v>4330.8599999999997</v>
      </c>
      <c r="SWH56" s="95">
        <f t="shared" si="2394"/>
        <v>51970.32</v>
      </c>
      <c r="SWI56" s="106" t="s">
        <v>845</v>
      </c>
      <c r="SWJ56" s="105">
        <v>51970.319999999992</v>
      </c>
      <c r="SWK56" s="90">
        <f t="shared" si="2395"/>
        <v>4330.8599999999997</v>
      </c>
      <c r="SWL56" s="115">
        <f t="shared" ref="SWL56" si="3716">SWK56</f>
        <v>4330.8599999999997</v>
      </c>
      <c r="SWM56" s="115">
        <f t="shared" si="2396"/>
        <v>4330.8599999999997</v>
      </c>
      <c r="SWN56" s="115">
        <f t="shared" si="2396"/>
        <v>4330.8599999999997</v>
      </c>
      <c r="SWO56" s="115">
        <f t="shared" si="2396"/>
        <v>4330.8599999999997</v>
      </c>
      <c r="SWP56" s="115">
        <f t="shared" si="2396"/>
        <v>4330.8599999999997</v>
      </c>
      <c r="SWQ56" s="115">
        <f t="shared" si="2396"/>
        <v>4330.8599999999997</v>
      </c>
      <c r="SWR56" s="115">
        <f t="shared" si="2396"/>
        <v>4330.8599999999997</v>
      </c>
      <c r="SWS56" s="115">
        <f t="shared" si="2396"/>
        <v>4330.8599999999997</v>
      </c>
      <c r="SWT56" s="115">
        <f t="shared" si="2396"/>
        <v>4330.8599999999997</v>
      </c>
      <c r="SWU56" s="115">
        <f t="shared" si="2396"/>
        <v>4330.8599999999997</v>
      </c>
      <c r="SWV56" s="115">
        <f t="shared" si="2396"/>
        <v>4330.8599999999997</v>
      </c>
      <c r="SWW56" s="115">
        <f t="shared" si="2396"/>
        <v>4330.8599999999997</v>
      </c>
      <c r="SWX56" s="95">
        <f t="shared" si="2397"/>
        <v>51970.32</v>
      </c>
      <c r="SWY56" s="106" t="s">
        <v>845</v>
      </c>
      <c r="SWZ56" s="105">
        <v>51970.319999999992</v>
      </c>
      <c r="SXA56" s="90">
        <f t="shared" si="2398"/>
        <v>4330.8599999999997</v>
      </c>
      <c r="SXB56" s="115">
        <f t="shared" ref="SXB56" si="3717">SXA56</f>
        <v>4330.8599999999997</v>
      </c>
      <c r="SXC56" s="115">
        <f t="shared" si="2399"/>
        <v>4330.8599999999997</v>
      </c>
      <c r="SXD56" s="115">
        <f t="shared" si="2399"/>
        <v>4330.8599999999997</v>
      </c>
      <c r="SXE56" s="115">
        <f t="shared" si="2399"/>
        <v>4330.8599999999997</v>
      </c>
      <c r="SXF56" s="115">
        <f t="shared" si="2399"/>
        <v>4330.8599999999997</v>
      </c>
      <c r="SXG56" s="115">
        <f t="shared" si="2399"/>
        <v>4330.8599999999997</v>
      </c>
      <c r="SXH56" s="115">
        <f t="shared" si="2399"/>
        <v>4330.8599999999997</v>
      </c>
      <c r="SXI56" s="115">
        <f t="shared" si="2399"/>
        <v>4330.8599999999997</v>
      </c>
      <c r="SXJ56" s="115">
        <f t="shared" si="2399"/>
        <v>4330.8599999999997</v>
      </c>
      <c r="SXK56" s="115">
        <f t="shared" si="2399"/>
        <v>4330.8599999999997</v>
      </c>
      <c r="SXL56" s="115">
        <f t="shared" si="2399"/>
        <v>4330.8599999999997</v>
      </c>
      <c r="SXM56" s="115">
        <f t="shared" si="2399"/>
        <v>4330.8599999999997</v>
      </c>
      <c r="SXN56" s="95">
        <f t="shared" si="2400"/>
        <v>51970.32</v>
      </c>
      <c r="SXO56" s="106" t="s">
        <v>845</v>
      </c>
      <c r="SXP56" s="105">
        <v>51970.319999999992</v>
      </c>
      <c r="SXQ56" s="90">
        <f t="shared" si="2401"/>
        <v>4330.8599999999997</v>
      </c>
      <c r="SXR56" s="115">
        <f t="shared" ref="SXR56" si="3718">SXQ56</f>
        <v>4330.8599999999997</v>
      </c>
      <c r="SXS56" s="115">
        <f t="shared" si="2402"/>
        <v>4330.8599999999997</v>
      </c>
      <c r="SXT56" s="115">
        <f t="shared" si="2402"/>
        <v>4330.8599999999997</v>
      </c>
      <c r="SXU56" s="115">
        <f t="shared" si="2402"/>
        <v>4330.8599999999997</v>
      </c>
      <c r="SXV56" s="115">
        <f t="shared" si="2402"/>
        <v>4330.8599999999997</v>
      </c>
      <c r="SXW56" s="115">
        <f t="shared" si="2402"/>
        <v>4330.8599999999997</v>
      </c>
      <c r="SXX56" s="115">
        <f t="shared" si="2402"/>
        <v>4330.8599999999997</v>
      </c>
      <c r="SXY56" s="115">
        <f t="shared" si="2402"/>
        <v>4330.8599999999997</v>
      </c>
      <c r="SXZ56" s="115">
        <f t="shared" si="2402"/>
        <v>4330.8599999999997</v>
      </c>
      <c r="SYA56" s="115">
        <f t="shared" si="2402"/>
        <v>4330.8599999999997</v>
      </c>
      <c r="SYB56" s="115">
        <f t="shared" si="2402"/>
        <v>4330.8599999999997</v>
      </c>
      <c r="SYC56" s="115">
        <f t="shared" si="2402"/>
        <v>4330.8599999999997</v>
      </c>
      <c r="SYD56" s="95">
        <f t="shared" si="2403"/>
        <v>51970.32</v>
      </c>
      <c r="SYE56" s="106" t="s">
        <v>845</v>
      </c>
      <c r="SYF56" s="105">
        <v>51970.319999999992</v>
      </c>
      <c r="SYG56" s="90">
        <f t="shared" si="2404"/>
        <v>4330.8599999999997</v>
      </c>
      <c r="SYH56" s="115">
        <f t="shared" ref="SYH56" si="3719">SYG56</f>
        <v>4330.8599999999997</v>
      </c>
      <c r="SYI56" s="115">
        <f t="shared" si="2405"/>
        <v>4330.8599999999997</v>
      </c>
      <c r="SYJ56" s="115">
        <f t="shared" si="2405"/>
        <v>4330.8599999999997</v>
      </c>
      <c r="SYK56" s="115">
        <f t="shared" si="2405"/>
        <v>4330.8599999999997</v>
      </c>
      <c r="SYL56" s="115">
        <f t="shared" si="2405"/>
        <v>4330.8599999999997</v>
      </c>
      <c r="SYM56" s="115">
        <f t="shared" si="2405"/>
        <v>4330.8599999999997</v>
      </c>
      <c r="SYN56" s="115">
        <f t="shared" si="2405"/>
        <v>4330.8599999999997</v>
      </c>
      <c r="SYO56" s="115">
        <f t="shared" si="2405"/>
        <v>4330.8599999999997</v>
      </c>
      <c r="SYP56" s="115">
        <f t="shared" si="2405"/>
        <v>4330.8599999999997</v>
      </c>
      <c r="SYQ56" s="115">
        <f t="shared" si="2405"/>
        <v>4330.8599999999997</v>
      </c>
      <c r="SYR56" s="115">
        <f t="shared" si="2405"/>
        <v>4330.8599999999997</v>
      </c>
      <c r="SYS56" s="115">
        <f t="shared" si="2405"/>
        <v>4330.8599999999997</v>
      </c>
      <c r="SYT56" s="95">
        <f t="shared" si="2406"/>
        <v>51970.32</v>
      </c>
      <c r="SYU56" s="106" t="s">
        <v>845</v>
      </c>
      <c r="SYV56" s="105">
        <v>51970.319999999992</v>
      </c>
      <c r="SYW56" s="90">
        <f t="shared" si="2407"/>
        <v>4330.8599999999997</v>
      </c>
      <c r="SYX56" s="115">
        <f t="shared" ref="SYX56" si="3720">SYW56</f>
        <v>4330.8599999999997</v>
      </c>
      <c r="SYY56" s="115">
        <f t="shared" si="2408"/>
        <v>4330.8599999999997</v>
      </c>
      <c r="SYZ56" s="115">
        <f t="shared" si="2408"/>
        <v>4330.8599999999997</v>
      </c>
      <c r="SZA56" s="115">
        <f t="shared" si="2408"/>
        <v>4330.8599999999997</v>
      </c>
      <c r="SZB56" s="115">
        <f t="shared" si="2408"/>
        <v>4330.8599999999997</v>
      </c>
      <c r="SZC56" s="115">
        <f t="shared" si="2408"/>
        <v>4330.8599999999997</v>
      </c>
      <c r="SZD56" s="115">
        <f t="shared" si="2408"/>
        <v>4330.8599999999997</v>
      </c>
      <c r="SZE56" s="115">
        <f t="shared" si="2408"/>
        <v>4330.8599999999997</v>
      </c>
      <c r="SZF56" s="115">
        <f t="shared" si="2408"/>
        <v>4330.8599999999997</v>
      </c>
      <c r="SZG56" s="115">
        <f t="shared" si="2408"/>
        <v>4330.8599999999997</v>
      </c>
      <c r="SZH56" s="115">
        <f t="shared" si="2408"/>
        <v>4330.8599999999997</v>
      </c>
      <c r="SZI56" s="115">
        <f t="shared" si="2408"/>
        <v>4330.8599999999997</v>
      </c>
      <c r="SZJ56" s="95">
        <f t="shared" si="2409"/>
        <v>51970.32</v>
      </c>
      <c r="SZK56" s="106" t="s">
        <v>845</v>
      </c>
      <c r="SZL56" s="105">
        <v>51970.319999999992</v>
      </c>
      <c r="SZM56" s="90">
        <f t="shared" si="2410"/>
        <v>4330.8599999999997</v>
      </c>
      <c r="SZN56" s="115">
        <f t="shared" ref="SZN56" si="3721">SZM56</f>
        <v>4330.8599999999997</v>
      </c>
      <c r="SZO56" s="115">
        <f t="shared" si="2411"/>
        <v>4330.8599999999997</v>
      </c>
      <c r="SZP56" s="115">
        <f t="shared" si="2411"/>
        <v>4330.8599999999997</v>
      </c>
      <c r="SZQ56" s="115">
        <f t="shared" si="2411"/>
        <v>4330.8599999999997</v>
      </c>
      <c r="SZR56" s="115">
        <f t="shared" si="2411"/>
        <v>4330.8599999999997</v>
      </c>
      <c r="SZS56" s="115">
        <f t="shared" si="2411"/>
        <v>4330.8599999999997</v>
      </c>
      <c r="SZT56" s="115">
        <f t="shared" si="2411"/>
        <v>4330.8599999999997</v>
      </c>
      <c r="SZU56" s="115">
        <f t="shared" si="2411"/>
        <v>4330.8599999999997</v>
      </c>
      <c r="SZV56" s="115">
        <f t="shared" si="2411"/>
        <v>4330.8599999999997</v>
      </c>
      <c r="SZW56" s="115">
        <f t="shared" si="2411"/>
        <v>4330.8599999999997</v>
      </c>
      <c r="SZX56" s="115">
        <f t="shared" si="2411"/>
        <v>4330.8599999999997</v>
      </c>
      <c r="SZY56" s="115">
        <f t="shared" si="2411"/>
        <v>4330.8599999999997</v>
      </c>
      <c r="SZZ56" s="95">
        <f t="shared" si="2412"/>
        <v>51970.32</v>
      </c>
      <c r="TAA56" s="106" t="s">
        <v>845</v>
      </c>
      <c r="TAB56" s="105">
        <v>51970.319999999992</v>
      </c>
      <c r="TAC56" s="90">
        <f t="shared" si="2413"/>
        <v>4330.8599999999997</v>
      </c>
      <c r="TAD56" s="115">
        <f t="shared" ref="TAD56" si="3722">TAC56</f>
        <v>4330.8599999999997</v>
      </c>
      <c r="TAE56" s="115">
        <f t="shared" si="2414"/>
        <v>4330.8599999999997</v>
      </c>
      <c r="TAF56" s="115">
        <f t="shared" si="2414"/>
        <v>4330.8599999999997</v>
      </c>
      <c r="TAG56" s="115">
        <f t="shared" si="2414"/>
        <v>4330.8599999999997</v>
      </c>
      <c r="TAH56" s="115">
        <f t="shared" si="2414"/>
        <v>4330.8599999999997</v>
      </c>
      <c r="TAI56" s="115">
        <f t="shared" si="2414"/>
        <v>4330.8599999999997</v>
      </c>
      <c r="TAJ56" s="115">
        <f t="shared" si="2414"/>
        <v>4330.8599999999997</v>
      </c>
      <c r="TAK56" s="115">
        <f t="shared" si="2414"/>
        <v>4330.8599999999997</v>
      </c>
      <c r="TAL56" s="115">
        <f t="shared" si="2414"/>
        <v>4330.8599999999997</v>
      </c>
      <c r="TAM56" s="115">
        <f t="shared" si="2414"/>
        <v>4330.8599999999997</v>
      </c>
      <c r="TAN56" s="115">
        <f t="shared" si="2414"/>
        <v>4330.8599999999997</v>
      </c>
      <c r="TAO56" s="115">
        <f t="shared" si="2414"/>
        <v>4330.8599999999997</v>
      </c>
      <c r="TAP56" s="95">
        <f t="shared" si="2415"/>
        <v>51970.32</v>
      </c>
      <c r="TAQ56" s="106" t="s">
        <v>845</v>
      </c>
      <c r="TAR56" s="105">
        <v>51970.319999999992</v>
      </c>
      <c r="TAS56" s="90">
        <f t="shared" si="2416"/>
        <v>4330.8599999999997</v>
      </c>
      <c r="TAT56" s="115">
        <f t="shared" ref="TAT56" si="3723">TAS56</f>
        <v>4330.8599999999997</v>
      </c>
      <c r="TAU56" s="115">
        <f t="shared" si="2417"/>
        <v>4330.8599999999997</v>
      </c>
      <c r="TAV56" s="115">
        <f t="shared" si="2417"/>
        <v>4330.8599999999997</v>
      </c>
      <c r="TAW56" s="115">
        <f t="shared" si="2417"/>
        <v>4330.8599999999997</v>
      </c>
      <c r="TAX56" s="115">
        <f t="shared" si="2417"/>
        <v>4330.8599999999997</v>
      </c>
      <c r="TAY56" s="115">
        <f t="shared" si="2417"/>
        <v>4330.8599999999997</v>
      </c>
      <c r="TAZ56" s="115">
        <f t="shared" si="2417"/>
        <v>4330.8599999999997</v>
      </c>
      <c r="TBA56" s="115">
        <f t="shared" si="2417"/>
        <v>4330.8599999999997</v>
      </c>
      <c r="TBB56" s="115">
        <f t="shared" si="2417"/>
        <v>4330.8599999999997</v>
      </c>
      <c r="TBC56" s="115">
        <f t="shared" si="2417"/>
        <v>4330.8599999999997</v>
      </c>
      <c r="TBD56" s="115">
        <f t="shared" si="2417"/>
        <v>4330.8599999999997</v>
      </c>
      <c r="TBE56" s="115">
        <f t="shared" si="2417"/>
        <v>4330.8599999999997</v>
      </c>
      <c r="TBF56" s="95">
        <f t="shared" si="2418"/>
        <v>51970.32</v>
      </c>
      <c r="TBG56" s="106" t="s">
        <v>845</v>
      </c>
      <c r="TBH56" s="105">
        <v>51970.319999999992</v>
      </c>
      <c r="TBI56" s="90">
        <f t="shared" si="2419"/>
        <v>4330.8599999999997</v>
      </c>
      <c r="TBJ56" s="115">
        <f t="shared" ref="TBJ56" si="3724">TBI56</f>
        <v>4330.8599999999997</v>
      </c>
      <c r="TBK56" s="115">
        <f t="shared" si="2420"/>
        <v>4330.8599999999997</v>
      </c>
      <c r="TBL56" s="115">
        <f t="shared" si="2420"/>
        <v>4330.8599999999997</v>
      </c>
      <c r="TBM56" s="115">
        <f t="shared" si="2420"/>
        <v>4330.8599999999997</v>
      </c>
      <c r="TBN56" s="115">
        <f t="shared" si="2420"/>
        <v>4330.8599999999997</v>
      </c>
      <c r="TBO56" s="115">
        <f t="shared" si="2420"/>
        <v>4330.8599999999997</v>
      </c>
      <c r="TBP56" s="115">
        <f t="shared" si="2420"/>
        <v>4330.8599999999997</v>
      </c>
      <c r="TBQ56" s="115">
        <f t="shared" si="2420"/>
        <v>4330.8599999999997</v>
      </c>
      <c r="TBR56" s="115">
        <f t="shared" si="2420"/>
        <v>4330.8599999999997</v>
      </c>
      <c r="TBS56" s="115">
        <f t="shared" si="2420"/>
        <v>4330.8599999999997</v>
      </c>
      <c r="TBT56" s="115">
        <f t="shared" si="2420"/>
        <v>4330.8599999999997</v>
      </c>
      <c r="TBU56" s="115">
        <f t="shared" si="2420"/>
        <v>4330.8599999999997</v>
      </c>
      <c r="TBV56" s="95">
        <f t="shared" si="2421"/>
        <v>51970.32</v>
      </c>
      <c r="TBW56" s="106" t="s">
        <v>845</v>
      </c>
      <c r="TBX56" s="105">
        <v>51970.319999999992</v>
      </c>
      <c r="TBY56" s="90">
        <f t="shared" si="2422"/>
        <v>4330.8599999999997</v>
      </c>
      <c r="TBZ56" s="115">
        <f t="shared" ref="TBZ56" si="3725">TBY56</f>
        <v>4330.8599999999997</v>
      </c>
      <c r="TCA56" s="115">
        <f t="shared" si="2423"/>
        <v>4330.8599999999997</v>
      </c>
      <c r="TCB56" s="115">
        <f t="shared" si="2423"/>
        <v>4330.8599999999997</v>
      </c>
      <c r="TCC56" s="115">
        <f t="shared" si="2423"/>
        <v>4330.8599999999997</v>
      </c>
      <c r="TCD56" s="115">
        <f t="shared" si="2423"/>
        <v>4330.8599999999997</v>
      </c>
      <c r="TCE56" s="115">
        <f t="shared" si="2423"/>
        <v>4330.8599999999997</v>
      </c>
      <c r="TCF56" s="115">
        <f t="shared" si="2423"/>
        <v>4330.8599999999997</v>
      </c>
      <c r="TCG56" s="115">
        <f t="shared" si="2423"/>
        <v>4330.8599999999997</v>
      </c>
      <c r="TCH56" s="115">
        <f t="shared" si="2423"/>
        <v>4330.8599999999997</v>
      </c>
      <c r="TCI56" s="115">
        <f t="shared" si="2423"/>
        <v>4330.8599999999997</v>
      </c>
      <c r="TCJ56" s="115">
        <f t="shared" si="2423"/>
        <v>4330.8599999999997</v>
      </c>
      <c r="TCK56" s="115">
        <f t="shared" si="2423"/>
        <v>4330.8599999999997</v>
      </c>
      <c r="TCL56" s="95">
        <f t="shared" si="2424"/>
        <v>51970.32</v>
      </c>
      <c r="TCM56" s="106" t="s">
        <v>845</v>
      </c>
      <c r="TCN56" s="105">
        <v>51970.319999999992</v>
      </c>
      <c r="TCO56" s="90">
        <f t="shared" si="2425"/>
        <v>4330.8599999999997</v>
      </c>
      <c r="TCP56" s="115">
        <f t="shared" ref="TCP56" si="3726">TCO56</f>
        <v>4330.8599999999997</v>
      </c>
      <c r="TCQ56" s="115">
        <f t="shared" si="2426"/>
        <v>4330.8599999999997</v>
      </c>
      <c r="TCR56" s="115">
        <f t="shared" si="2426"/>
        <v>4330.8599999999997</v>
      </c>
      <c r="TCS56" s="115">
        <f t="shared" si="2426"/>
        <v>4330.8599999999997</v>
      </c>
      <c r="TCT56" s="115">
        <f t="shared" si="2426"/>
        <v>4330.8599999999997</v>
      </c>
      <c r="TCU56" s="115">
        <f t="shared" si="2426"/>
        <v>4330.8599999999997</v>
      </c>
      <c r="TCV56" s="115">
        <f t="shared" si="2426"/>
        <v>4330.8599999999997</v>
      </c>
      <c r="TCW56" s="115">
        <f t="shared" si="2426"/>
        <v>4330.8599999999997</v>
      </c>
      <c r="TCX56" s="115">
        <f t="shared" si="2426"/>
        <v>4330.8599999999997</v>
      </c>
      <c r="TCY56" s="115">
        <f t="shared" si="2426"/>
        <v>4330.8599999999997</v>
      </c>
      <c r="TCZ56" s="115">
        <f t="shared" si="2426"/>
        <v>4330.8599999999997</v>
      </c>
      <c r="TDA56" s="115">
        <f t="shared" si="2426"/>
        <v>4330.8599999999997</v>
      </c>
      <c r="TDB56" s="95">
        <f t="shared" si="2427"/>
        <v>51970.32</v>
      </c>
      <c r="TDC56" s="106" t="s">
        <v>845</v>
      </c>
      <c r="TDD56" s="105">
        <v>51970.319999999992</v>
      </c>
      <c r="TDE56" s="90">
        <f t="shared" si="2428"/>
        <v>4330.8599999999997</v>
      </c>
      <c r="TDF56" s="115">
        <f t="shared" ref="TDF56" si="3727">TDE56</f>
        <v>4330.8599999999997</v>
      </c>
      <c r="TDG56" s="115">
        <f t="shared" si="2429"/>
        <v>4330.8599999999997</v>
      </c>
      <c r="TDH56" s="115">
        <f t="shared" si="2429"/>
        <v>4330.8599999999997</v>
      </c>
      <c r="TDI56" s="115">
        <f t="shared" si="2429"/>
        <v>4330.8599999999997</v>
      </c>
      <c r="TDJ56" s="115">
        <f t="shared" si="2429"/>
        <v>4330.8599999999997</v>
      </c>
      <c r="TDK56" s="115">
        <f t="shared" si="2429"/>
        <v>4330.8599999999997</v>
      </c>
      <c r="TDL56" s="115">
        <f t="shared" si="2429"/>
        <v>4330.8599999999997</v>
      </c>
      <c r="TDM56" s="115">
        <f t="shared" si="2429"/>
        <v>4330.8599999999997</v>
      </c>
      <c r="TDN56" s="115">
        <f t="shared" si="2429"/>
        <v>4330.8599999999997</v>
      </c>
      <c r="TDO56" s="115">
        <f t="shared" si="2429"/>
        <v>4330.8599999999997</v>
      </c>
      <c r="TDP56" s="115">
        <f t="shared" si="2429"/>
        <v>4330.8599999999997</v>
      </c>
      <c r="TDQ56" s="115">
        <f t="shared" si="2429"/>
        <v>4330.8599999999997</v>
      </c>
      <c r="TDR56" s="95">
        <f t="shared" si="2430"/>
        <v>51970.32</v>
      </c>
      <c r="TDS56" s="106" t="s">
        <v>845</v>
      </c>
      <c r="TDT56" s="105">
        <v>51970.319999999992</v>
      </c>
      <c r="TDU56" s="90">
        <f t="shared" si="2431"/>
        <v>4330.8599999999997</v>
      </c>
      <c r="TDV56" s="115">
        <f t="shared" ref="TDV56" si="3728">TDU56</f>
        <v>4330.8599999999997</v>
      </c>
      <c r="TDW56" s="115">
        <f t="shared" si="2432"/>
        <v>4330.8599999999997</v>
      </c>
      <c r="TDX56" s="115">
        <f t="shared" si="2432"/>
        <v>4330.8599999999997</v>
      </c>
      <c r="TDY56" s="115">
        <f t="shared" si="2432"/>
        <v>4330.8599999999997</v>
      </c>
      <c r="TDZ56" s="115">
        <f t="shared" si="2432"/>
        <v>4330.8599999999997</v>
      </c>
      <c r="TEA56" s="115">
        <f t="shared" si="2432"/>
        <v>4330.8599999999997</v>
      </c>
      <c r="TEB56" s="115">
        <f t="shared" si="2432"/>
        <v>4330.8599999999997</v>
      </c>
      <c r="TEC56" s="115">
        <f t="shared" si="2432"/>
        <v>4330.8599999999997</v>
      </c>
      <c r="TED56" s="115">
        <f t="shared" si="2432"/>
        <v>4330.8599999999997</v>
      </c>
      <c r="TEE56" s="115">
        <f t="shared" si="2432"/>
        <v>4330.8599999999997</v>
      </c>
      <c r="TEF56" s="115">
        <f t="shared" si="2432"/>
        <v>4330.8599999999997</v>
      </c>
      <c r="TEG56" s="115">
        <f t="shared" si="2432"/>
        <v>4330.8599999999997</v>
      </c>
      <c r="TEH56" s="95">
        <f t="shared" si="2433"/>
        <v>51970.32</v>
      </c>
      <c r="TEI56" s="106" t="s">
        <v>845</v>
      </c>
      <c r="TEJ56" s="105">
        <v>51970.319999999992</v>
      </c>
      <c r="TEK56" s="90">
        <f t="shared" si="2434"/>
        <v>4330.8599999999997</v>
      </c>
      <c r="TEL56" s="115">
        <f t="shared" ref="TEL56" si="3729">TEK56</f>
        <v>4330.8599999999997</v>
      </c>
      <c r="TEM56" s="115">
        <f t="shared" si="2435"/>
        <v>4330.8599999999997</v>
      </c>
      <c r="TEN56" s="115">
        <f t="shared" si="2435"/>
        <v>4330.8599999999997</v>
      </c>
      <c r="TEO56" s="115">
        <f t="shared" si="2435"/>
        <v>4330.8599999999997</v>
      </c>
      <c r="TEP56" s="115">
        <f t="shared" si="2435"/>
        <v>4330.8599999999997</v>
      </c>
      <c r="TEQ56" s="115">
        <f t="shared" si="2435"/>
        <v>4330.8599999999997</v>
      </c>
      <c r="TER56" s="115">
        <f t="shared" si="2435"/>
        <v>4330.8599999999997</v>
      </c>
      <c r="TES56" s="115">
        <f t="shared" si="2435"/>
        <v>4330.8599999999997</v>
      </c>
      <c r="TET56" s="115">
        <f t="shared" si="2435"/>
        <v>4330.8599999999997</v>
      </c>
      <c r="TEU56" s="115">
        <f t="shared" si="2435"/>
        <v>4330.8599999999997</v>
      </c>
      <c r="TEV56" s="115">
        <f t="shared" si="2435"/>
        <v>4330.8599999999997</v>
      </c>
      <c r="TEW56" s="115">
        <f t="shared" si="2435"/>
        <v>4330.8599999999997</v>
      </c>
      <c r="TEX56" s="95">
        <f t="shared" si="2436"/>
        <v>51970.32</v>
      </c>
      <c r="TEY56" s="106" t="s">
        <v>845</v>
      </c>
      <c r="TEZ56" s="105">
        <v>51970.319999999992</v>
      </c>
      <c r="TFA56" s="90">
        <f t="shared" si="2437"/>
        <v>4330.8599999999997</v>
      </c>
      <c r="TFB56" s="115">
        <f t="shared" ref="TFB56" si="3730">TFA56</f>
        <v>4330.8599999999997</v>
      </c>
      <c r="TFC56" s="115">
        <f t="shared" si="2438"/>
        <v>4330.8599999999997</v>
      </c>
      <c r="TFD56" s="115">
        <f t="shared" si="2438"/>
        <v>4330.8599999999997</v>
      </c>
      <c r="TFE56" s="115">
        <f t="shared" si="2438"/>
        <v>4330.8599999999997</v>
      </c>
      <c r="TFF56" s="115">
        <f t="shared" si="2438"/>
        <v>4330.8599999999997</v>
      </c>
      <c r="TFG56" s="115">
        <f t="shared" si="2438"/>
        <v>4330.8599999999997</v>
      </c>
      <c r="TFH56" s="115">
        <f t="shared" si="2438"/>
        <v>4330.8599999999997</v>
      </c>
      <c r="TFI56" s="115">
        <f t="shared" si="2438"/>
        <v>4330.8599999999997</v>
      </c>
      <c r="TFJ56" s="115">
        <f t="shared" si="2438"/>
        <v>4330.8599999999997</v>
      </c>
      <c r="TFK56" s="115">
        <f t="shared" si="2438"/>
        <v>4330.8599999999997</v>
      </c>
      <c r="TFL56" s="115">
        <f t="shared" si="2438"/>
        <v>4330.8599999999997</v>
      </c>
      <c r="TFM56" s="115">
        <f t="shared" si="2438"/>
        <v>4330.8599999999997</v>
      </c>
      <c r="TFN56" s="95">
        <f t="shared" si="2439"/>
        <v>51970.32</v>
      </c>
      <c r="TFO56" s="106" t="s">
        <v>845</v>
      </c>
      <c r="TFP56" s="105">
        <v>51970.319999999992</v>
      </c>
      <c r="TFQ56" s="90">
        <f t="shared" si="2440"/>
        <v>4330.8599999999997</v>
      </c>
      <c r="TFR56" s="115">
        <f t="shared" ref="TFR56" si="3731">TFQ56</f>
        <v>4330.8599999999997</v>
      </c>
      <c r="TFS56" s="115">
        <f t="shared" si="2441"/>
        <v>4330.8599999999997</v>
      </c>
      <c r="TFT56" s="115">
        <f t="shared" si="2441"/>
        <v>4330.8599999999997</v>
      </c>
      <c r="TFU56" s="115">
        <f t="shared" si="2441"/>
        <v>4330.8599999999997</v>
      </c>
      <c r="TFV56" s="115">
        <f t="shared" si="2441"/>
        <v>4330.8599999999997</v>
      </c>
      <c r="TFW56" s="115">
        <f t="shared" si="2441"/>
        <v>4330.8599999999997</v>
      </c>
      <c r="TFX56" s="115">
        <f t="shared" si="2441"/>
        <v>4330.8599999999997</v>
      </c>
      <c r="TFY56" s="115">
        <f t="shared" si="2441"/>
        <v>4330.8599999999997</v>
      </c>
      <c r="TFZ56" s="115">
        <f t="shared" si="2441"/>
        <v>4330.8599999999997</v>
      </c>
      <c r="TGA56" s="115">
        <f t="shared" si="2441"/>
        <v>4330.8599999999997</v>
      </c>
      <c r="TGB56" s="115">
        <f t="shared" si="2441"/>
        <v>4330.8599999999997</v>
      </c>
      <c r="TGC56" s="115">
        <f t="shared" si="2441"/>
        <v>4330.8599999999997</v>
      </c>
      <c r="TGD56" s="95">
        <f t="shared" si="2442"/>
        <v>51970.32</v>
      </c>
      <c r="TGE56" s="106" t="s">
        <v>845</v>
      </c>
      <c r="TGF56" s="105">
        <v>51970.319999999992</v>
      </c>
      <c r="TGG56" s="90">
        <f t="shared" si="2443"/>
        <v>4330.8599999999997</v>
      </c>
      <c r="TGH56" s="115">
        <f t="shared" ref="TGH56" si="3732">TGG56</f>
        <v>4330.8599999999997</v>
      </c>
      <c r="TGI56" s="115">
        <f t="shared" si="2444"/>
        <v>4330.8599999999997</v>
      </c>
      <c r="TGJ56" s="115">
        <f t="shared" si="2444"/>
        <v>4330.8599999999997</v>
      </c>
      <c r="TGK56" s="115">
        <f t="shared" si="2444"/>
        <v>4330.8599999999997</v>
      </c>
      <c r="TGL56" s="115">
        <f t="shared" si="2444"/>
        <v>4330.8599999999997</v>
      </c>
      <c r="TGM56" s="115">
        <f t="shared" si="2444"/>
        <v>4330.8599999999997</v>
      </c>
      <c r="TGN56" s="115">
        <f t="shared" si="2444"/>
        <v>4330.8599999999997</v>
      </c>
      <c r="TGO56" s="115">
        <f t="shared" si="2444"/>
        <v>4330.8599999999997</v>
      </c>
      <c r="TGP56" s="115">
        <f t="shared" si="2444"/>
        <v>4330.8599999999997</v>
      </c>
      <c r="TGQ56" s="115">
        <f t="shared" si="2444"/>
        <v>4330.8599999999997</v>
      </c>
      <c r="TGR56" s="115">
        <f t="shared" si="2444"/>
        <v>4330.8599999999997</v>
      </c>
      <c r="TGS56" s="115">
        <f t="shared" si="2444"/>
        <v>4330.8599999999997</v>
      </c>
      <c r="TGT56" s="95">
        <f t="shared" si="2445"/>
        <v>51970.32</v>
      </c>
      <c r="TGU56" s="106" t="s">
        <v>845</v>
      </c>
      <c r="TGV56" s="105">
        <v>51970.319999999992</v>
      </c>
      <c r="TGW56" s="90">
        <f t="shared" si="2446"/>
        <v>4330.8599999999997</v>
      </c>
      <c r="TGX56" s="115">
        <f t="shared" ref="TGX56" si="3733">TGW56</f>
        <v>4330.8599999999997</v>
      </c>
      <c r="TGY56" s="115">
        <f t="shared" si="2447"/>
        <v>4330.8599999999997</v>
      </c>
      <c r="TGZ56" s="115">
        <f t="shared" si="2447"/>
        <v>4330.8599999999997</v>
      </c>
      <c r="THA56" s="115">
        <f t="shared" si="2447"/>
        <v>4330.8599999999997</v>
      </c>
      <c r="THB56" s="115">
        <f t="shared" si="2447"/>
        <v>4330.8599999999997</v>
      </c>
      <c r="THC56" s="115">
        <f t="shared" si="2447"/>
        <v>4330.8599999999997</v>
      </c>
      <c r="THD56" s="115">
        <f t="shared" si="2447"/>
        <v>4330.8599999999997</v>
      </c>
      <c r="THE56" s="115">
        <f t="shared" si="2447"/>
        <v>4330.8599999999997</v>
      </c>
      <c r="THF56" s="115">
        <f t="shared" si="2447"/>
        <v>4330.8599999999997</v>
      </c>
      <c r="THG56" s="115">
        <f t="shared" si="2447"/>
        <v>4330.8599999999997</v>
      </c>
      <c r="THH56" s="115">
        <f t="shared" si="2447"/>
        <v>4330.8599999999997</v>
      </c>
      <c r="THI56" s="115">
        <f t="shared" si="2447"/>
        <v>4330.8599999999997</v>
      </c>
      <c r="THJ56" s="95">
        <f t="shared" si="2448"/>
        <v>51970.32</v>
      </c>
      <c r="THK56" s="106" t="s">
        <v>845</v>
      </c>
      <c r="THL56" s="105">
        <v>51970.319999999992</v>
      </c>
      <c r="THM56" s="90">
        <f t="shared" si="2449"/>
        <v>4330.8599999999997</v>
      </c>
      <c r="THN56" s="115">
        <f t="shared" ref="THN56" si="3734">THM56</f>
        <v>4330.8599999999997</v>
      </c>
      <c r="THO56" s="115">
        <f t="shared" si="2450"/>
        <v>4330.8599999999997</v>
      </c>
      <c r="THP56" s="115">
        <f t="shared" si="2450"/>
        <v>4330.8599999999997</v>
      </c>
      <c r="THQ56" s="115">
        <f t="shared" si="2450"/>
        <v>4330.8599999999997</v>
      </c>
      <c r="THR56" s="115">
        <f t="shared" si="2450"/>
        <v>4330.8599999999997</v>
      </c>
      <c r="THS56" s="115">
        <f t="shared" si="2450"/>
        <v>4330.8599999999997</v>
      </c>
      <c r="THT56" s="115">
        <f t="shared" si="2450"/>
        <v>4330.8599999999997</v>
      </c>
      <c r="THU56" s="115">
        <f t="shared" si="2450"/>
        <v>4330.8599999999997</v>
      </c>
      <c r="THV56" s="115">
        <f t="shared" si="2450"/>
        <v>4330.8599999999997</v>
      </c>
      <c r="THW56" s="115">
        <f t="shared" si="2450"/>
        <v>4330.8599999999997</v>
      </c>
      <c r="THX56" s="115">
        <f t="shared" si="2450"/>
        <v>4330.8599999999997</v>
      </c>
      <c r="THY56" s="115">
        <f t="shared" si="2450"/>
        <v>4330.8599999999997</v>
      </c>
      <c r="THZ56" s="95">
        <f t="shared" si="2451"/>
        <v>51970.32</v>
      </c>
      <c r="TIA56" s="106" t="s">
        <v>845</v>
      </c>
      <c r="TIB56" s="105">
        <v>51970.319999999992</v>
      </c>
      <c r="TIC56" s="90">
        <f t="shared" si="2452"/>
        <v>4330.8599999999997</v>
      </c>
      <c r="TID56" s="115">
        <f t="shared" ref="TID56" si="3735">TIC56</f>
        <v>4330.8599999999997</v>
      </c>
      <c r="TIE56" s="115">
        <f t="shared" si="2453"/>
        <v>4330.8599999999997</v>
      </c>
      <c r="TIF56" s="115">
        <f t="shared" si="2453"/>
        <v>4330.8599999999997</v>
      </c>
      <c r="TIG56" s="115">
        <f t="shared" si="2453"/>
        <v>4330.8599999999997</v>
      </c>
      <c r="TIH56" s="115">
        <f t="shared" si="2453"/>
        <v>4330.8599999999997</v>
      </c>
      <c r="TII56" s="115">
        <f t="shared" si="2453"/>
        <v>4330.8599999999997</v>
      </c>
      <c r="TIJ56" s="115">
        <f t="shared" si="2453"/>
        <v>4330.8599999999997</v>
      </c>
      <c r="TIK56" s="115">
        <f t="shared" si="2453"/>
        <v>4330.8599999999997</v>
      </c>
      <c r="TIL56" s="115">
        <f t="shared" si="2453"/>
        <v>4330.8599999999997</v>
      </c>
      <c r="TIM56" s="115">
        <f t="shared" si="2453"/>
        <v>4330.8599999999997</v>
      </c>
      <c r="TIN56" s="115">
        <f t="shared" si="2453"/>
        <v>4330.8599999999997</v>
      </c>
      <c r="TIO56" s="115">
        <f t="shared" si="2453"/>
        <v>4330.8599999999997</v>
      </c>
      <c r="TIP56" s="95">
        <f t="shared" si="2454"/>
        <v>51970.32</v>
      </c>
      <c r="TIQ56" s="106" t="s">
        <v>845</v>
      </c>
      <c r="TIR56" s="105">
        <v>51970.319999999992</v>
      </c>
      <c r="TIS56" s="90">
        <f t="shared" si="2455"/>
        <v>4330.8599999999997</v>
      </c>
      <c r="TIT56" s="115">
        <f t="shared" ref="TIT56" si="3736">TIS56</f>
        <v>4330.8599999999997</v>
      </c>
      <c r="TIU56" s="115">
        <f t="shared" si="2456"/>
        <v>4330.8599999999997</v>
      </c>
      <c r="TIV56" s="115">
        <f t="shared" si="2456"/>
        <v>4330.8599999999997</v>
      </c>
      <c r="TIW56" s="115">
        <f t="shared" si="2456"/>
        <v>4330.8599999999997</v>
      </c>
      <c r="TIX56" s="115">
        <f t="shared" si="2456"/>
        <v>4330.8599999999997</v>
      </c>
      <c r="TIY56" s="115">
        <f t="shared" si="2456"/>
        <v>4330.8599999999997</v>
      </c>
      <c r="TIZ56" s="115">
        <f t="shared" si="2456"/>
        <v>4330.8599999999997</v>
      </c>
      <c r="TJA56" s="115">
        <f t="shared" si="2456"/>
        <v>4330.8599999999997</v>
      </c>
      <c r="TJB56" s="115">
        <f t="shared" si="2456"/>
        <v>4330.8599999999997</v>
      </c>
      <c r="TJC56" s="115">
        <f t="shared" si="2456"/>
        <v>4330.8599999999997</v>
      </c>
      <c r="TJD56" s="115">
        <f t="shared" si="2456"/>
        <v>4330.8599999999997</v>
      </c>
      <c r="TJE56" s="115">
        <f t="shared" si="2456"/>
        <v>4330.8599999999997</v>
      </c>
      <c r="TJF56" s="95">
        <f t="shared" si="2457"/>
        <v>51970.32</v>
      </c>
      <c r="TJG56" s="106" t="s">
        <v>845</v>
      </c>
      <c r="TJH56" s="105">
        <v>51970.319999999992</v>
      </c>
      <c r="TJI56" s="90">
        <f t="shared" si="2458"/>
        <v>4330.8599999999997</v>
      </c>
      <c r="TJJ56" s="115">
        <f t="shared" ref="TJJ56" si="3737">TJI56</f>
        <v>4330.8599999999997</v>
      </c>
      <c r="TJK56" s="115">
        <f t="shared" si="2459"/>
        <v>4330.8599999999997</v>
      </c>
      <c r="TJL56" s="115">
        <f t="shared" si="2459"/>
        <v>4330.8599999999997</v>
      </c>
      <c r="TJM56" s="115">
        <f t="shared" si="2459"/>
        <v>4330.8599999999997</v>
      </c>
      <c r="TJN56" s="115">
        <f t="shared" si="2459"/>
        <v>4330.8599999999997</v>
      </c>
      <c r="TJO56" s="115">
        <f t="shared" si="2459"/>
        <v>4330.8599999999997</v>
      </c>
      <c r="TJP56" s="115">
        <f t="shared" si="2459"/>
        <v>4330.8599999999997</v>
      </c>
      <c r="TJQ56" s="115">
        <f t="shared" si="2459"/>
        <v>4330.8599999999997</v>
      </c>
      <c r="TJR56" s="115">
        <f t="shared" si="2459"/>
        <v>4330.8599999999997</v>
      </c>
      <c r="TJS56" s="115">
        <f t="shared" si="2459"/>
        <v>4330.8599999999997</v>
      </c>
      <c r="TJT56" s="115">
        <f t="shared" si="2459"/>
        <v>4330.8599999999997</v>
      </c>
      <c r="TJU56" s="115">
        <f t="shared" si="2459"/>
        <v>4330.8599999999997</v>
      </c>
      <c r="TJV56" s="95">
        <f t="shared" si="2460"/>
        <v>51970.32</v>
      </c>
      <c r="TJW56" s="106" t="s">
        <v>845</v>
      </c>
      <c r="TJX56" s="105">
        <v>51970.319999999992</v>
      </c>
      <c r="TJY56" s="90">
        <f t="shared" si="2461"/>
        <v>4330.8599999999997</v>
      </c>
      <c r="TJZ56" s="115">
        <f t="shared" ref="TJZ56" si="3738">TJY56</f>
        <v>4330.8599999999997</v>
      </c>
      <c r="TKA56" s="115">
        <f t="shared" si="2462"/>
        <v>4330.8599999999997</v>
      </c>
      <c r="TKB56" s="115">
        <f t="shared" si="2462"/>
        <v>4330.8599999999997</v>
      </c>
      <c r="TKC56" s="115">
        <f t="shared" si="2462"/>
        <v>4330.8599999999997</v>
      </c>
      <c r="TKD56" s="115">
        <f t="shared" si="2462"/>
        <v>4330.8599999999997</v>
      </c>
      <c r="TKE56" s="115">
        <f t="shared" si="2462"/>
        <v>4330.8599999999997</v>
      </c>
      <c r="TKF56" s="115">
        <f t="shared" si="2462"/>
        <v>4330.8599999999997</v>
      </c>
      <c r="TKG56" s="115">
        <f t="shared" si="2462"/>
        <v>4330.8599999999997</v>
      </c>
      <c r="TKH56" s="115">
        <f t="shared" si="2462"/>
        <v>4330.8599999999997</v>
      </c>
      <c r="TKI56" s="115">
        <f t="shared" si="2462"/>
        <v>4330.8599999999997</v>
      </c>
      <c r="TKJ56" s="115">
        <f t="shared" si="2462"/>
        <v>4330.8599999999997</v>
      </c>
      <c r="TKK56" s="115">
        <f t="shared" si="2462"/>
        <v>4330.8599999999997</v>
      </c>
      <c r="TKL56" s="95">
        <f t="shared" si="2463"/>
        <v>51970.32</v>
      </c>
      <c r="TKM56" s="106" t="s">
        <v>845</v>
      </c>
      <c r="TKN56" s="105">
        <v>51970.319999999992</v>
      </c>
      <c r="TKO56" s="90">
        <f t="shared" si="2464"/>
        <v>4330.8599999999997</v>
      </c>
      <c r="TKP56" s="115">
        <f t="shared" ref="TKP56" si="3739">TKO56</f>
        <v>4330.8599999999997</v>
      </c>
      <c r="TKQ56" s="115">
        <f t="shared" si="2465"/>
        <v>4330.8599999999997</v>
      </c>
      <c r="TKR56" s="115">
        <f t="shared" si="2465"/>
        <v>4330.8599999999997</v>
      </c>
      <c r="TKS56" s="115">
        <f t="shared" si="2465"/>
        <v>4330.8599999999997</v>
      </c>
      <c r="TKT56" s="115">
        <f t="shared" si="2465"/>
        <v>4330.8599999999997</v>
      </c>
      <c r="TKU56" s="115">
        <f t="shared" si="2465"/>
        <v>4330.8599999999997</v>
      </c>
      <c r="TKV56" s="115">
        <f t="shared" si="2465"/>
        <v>4330.8599999999997</v>
      </c>
      <c r="TKW56" s="115">
        <f t="shared" si="2465"/>
        <v>4330.8599999999997</v>
      </c>
      <c r="TKX56" s="115">
        <f t="shared" si="2465"/>
        <v>4330.8599999999997</v>
      </c>
      <c r="TKY56" s="115">
        <f t="shared" si="2465"/>
        <v>4330.8599999999997</v>
      </c>
      <c r="TKZ56" s="115">
        <f t="shared" si="2465"/>
        <v>4330.8599999999997</v>
      </c>
      <c r="TLA56" s="115">
        <f t="shared" si="2465"/>
        <v>4330.8599999999997</v>
      </c>
      <c r="TLB56" s="95">
        <f t="shared" si="2466"/>
        <v>51970.32</v>
      </c>
      <c r="TLC56" s="106" t="s">
        <v>845</v>
      </c>
      <c r="TLD56" s="105">
        <v>51970.319999999992</v>
      </c>
      <c r="TLE56" s="90">
        <f t="shared" si="2467"/>
        <v>4330.8599999999997</v>
      </c>
      <c r="TLF56" s="115">
        <f t="shared" ref="TLF56" si="3740">TLE56</f>
        <v>4330.8599999999997</v>
      </c>
      <c r="TLG56" s="115">
        <f t="shared" si="2468"/>
        <v>4330.8599999999997</v>
      </c>
      <c r="TLH56" s="115">
        <f t="shared" si="2468"/>
        <v>4330.8599999999997</v>
      </c>
      <c r="TLI56" s="115">
        <f t="shared" si="2468"/>
        <v>4330.8599999999997</v>
      </c>
      <c r="TLJ56" s="115">
        <f t="shared" si="2468"/>
        <v>4330.8599999999997</v>
      </c>
      <c r="TLK56" s="115">
        <f t="shared" si="2468"/>
        <v>4330.8599999999997</v>
      </c>
      <c r="TLL56" s="115">
        <f t="shared" si="2468"/>
        <v>4330.8599999999997</v>
      </c>
      <c r="TLM56" s="115">
        <f t="shared" si="2468"/>
        <v>4330.8599999999997</v>
      </c>
      <c r="TLN56" s="115">
        <f t="shared" si="2468"/>
        <v>4330.8599999999997</v>
      </c>
      <c r="TLO56" s="115">
        <f t="shared" si="2468"/>
        <v>4330.8599999999997</v>
      </c>
      <c r="TLP56" s="115">
        <f t="shared" si="2468"/>
        <v>4330.8599999999997</v>
      </c>
      <c r="TLQ56" s="115">
        <f t="shared" si="2468"/>
        <v>4330.8599999999997</v>
      </c>
      <c r="TLR56" s="95">
        <f t="shared" si="2469"/>
        <v>51970.32</v>
      </c>
      <c r="TLS56" s="106" t="s">
        <v>845</v>
      </c>
      <c r="TLT56" s="105">
        <v>51970.319999999992</v>
      </c>
      <c r="TLU56" s="90">
        <f t="shared" si="2470"/>
        <v>4330.8599999999997</v>
      </c>
      <c r="TLV56" s="115">
        <f t="shared" ref="TLV56" si="3741">TLU56</f>
        <v>4330.8599999999997</v>
      </c>
      <c r="TLW56" s="115">
        <f t="shared" si="2471"/>
        <v>4330.8599999999997</v>
      </c>
      <c r="TLX56" s="115">
        <f t="shared" si="2471"/>
        <v>4330.8599999999997</v>
      </c>
      <c r="TLY56" s="115">
        <f t="shared" si="2471"/>
        <v>4330.8599999999997</v>
      </c>
      <c r="TLZ56" s="115">
        <f t="shared" si="2471"/>
        <v>4330.8599999999997</v>
      </c>
      <c r="TMA56" s="115">
        <f t="shared" si="2471"/>
        <v>4330.8599999999997</v>
      </c>
      <c r="TMB56" s="115">
        <f t="shared" si="2471"/>
        <v>4330.8599999999997</v>
      </c>
      <c r="TMC56" s="115">
        <f t="shared" si="2471"/>
        <v>4330.8599999999997</v>
      </c>
      <c r="TMD56" s="115">
        <f t="shared" si="2471"/>
        <v>4330.8599999999997</v>
      </c>
      <c r="TME56" s="115">
        <f t="shared" si="2471"/>
        <v>4330.8599999999997</v>
      </c>
      <c r="TMF56" s="115">
        <f t="shared" si="2471"/>
        <v>4330.8599999999997</v>
      </c>
      <c r="TMG56" s="115">
        <f t="shared" si="2471"/>
        <v>4330.8599999999997</v>
      </c>
      <c r="TMH56" s="95">
        <f t="shared" si="2472"/>
        <v>51970.32</v>
      </c>
      <c r="TMI56" s="106" t="s">
        <v>845</v>
      </c>
      <c r="TMJ56" s="105">
        <v>51970.319999999992</v>
      </c>
      <c r="TMK56" s="90">
        <f t="shared" si="2473"/>
        <v>4330.8599999999997</v>
      </c>
      <c r="TML56" s="115">
        <f t="shared" ref="TML56" si="3742">TMK56</f>
        <v>4330.8599999999997</v>
      </c>
      <c r="TMM56" s="115">
        <f t="shared" si="2474"/>
        <v>4330.8599999999997</v>
      </c>
      <c r="TMN56" s="115">
        <f t="shared" si="2474"/>
        <v>4330.8599999999997</v>
      </c>
      <c r="TMO56" s="115">
        <f t="shared" si="2474"/>
        <v>4330.8599999999997</v>
      </c>
      <c r="TMP56" s="115">
        <f t="shared" si="2474"/>
        <v>4330.8599999999997</v>
      </c>
      <c r="TMQ56" s="115">
        <f t="shared" si="2474"/>
        <v>4330.8599999999997</v>
      </c>
      <c r="TMR56" s="115">
        <f t="shared" si="2474"/>
        <v>4330.8599999999997</v>
      </c>
      <c r="TMS56" s="115">
        <f t="shared" si="2474"/>
        <v>4330.8599999999997</v>
      </c>
      <c r="TMT56" s="115">
        <f t="shared" si="2474"/>
        <v>4330.8599999999997</v>
      </c>
      <c r="TMU56" s="115">
        <f t="shared" si="2474"/>
        <v>4330.8599999999997</v>
      </c>
      <c r="TMV56" s="115">
        <f t="shared" si="2474"/>
        <v>4330.8599999999997</v>
      </c>
      <c r="TMW56" s="115">
        <f t="shared" si="2474"/>
        <v>4330.8599999999997</v>
      </c>
      <c r="TMX56" s="95">
        <f t="shared" si="2475"/>
        <v>51970.32</v>
      </c>
      <c r="TMY56" s="106" t="s">
        <v>845</v>
      </c>
      <c r="TMZ56" s="105">
        <v>51970.319999999992</v>
      </c>
      <c r="TNA56" s="90">
        <f t="shared" si="2476"/>
        <v>4330.8599999999997</v>
      </c>
      <c r="TNB56" s="115">
        <f t="shared" ref="TNB56" si="3743">TNA56</f>
        <v>4330.8599999999997</v>
      </c>
      <c r="TNC56" s="115">
        <f t="shared" si="2477"/>
        <v>4330.8599999999997</v>
      </c>
      <c r="TND56" s="115">
        <f t="shared" si="2477"/>
        <v>4330.8599999999997</v>
      </c>
      <c r="TNE56" s="115">
        <f t="shared" si="2477"/>
        <v>4330.8599999999997</v>
      </c>
      <c r="TNF56" s="115">
        <f t="shared" si="2477"/>
        <v>4330.8599999999997</v>
      </c>
      <c r="TNG56" s="115">
        <f t="shared" si="2477"/>
        <v>4330.8599999999997</v>
      </c>
      <c r="TNH56" s="115">
        <f t="shared" si="2477"/>
        <v>4330.8599999999997</v>
      </c>
      <c r="TNI56" s="115">
        <f t="shared" si="2477"/>
        <v>4330.8599999999997</v>
      </c>
      <c r="TNJ56" s="115">
        <f t="shared" si="2477"/>
        <v>4330.8599999999997</v>
      </c>
      <c r="TNK56" s="115">
        <f t="shared" si="2477"/>
        <v>4330.8599999999997</v>
      </c>
      <c r="TNL56" s="115">
        <f t="shared" si="2477"/>
        <v>4330.8599999999997</v>
      </c>
      <c r="TNM56" s="115">
        <f t="shared" si="2477"/>
        <v>4330.8599999999997</v>
      </c>
      <c r="TNN56" s="95">
        <f t="shared" si="2478"/>
        <v>51970.32</v>
      </c>
      <c r="TNO56" s="106" t="s">
        <v>845</v>
      </c>
      <c r="TNP56" s="105">
        <v>51970.319999999992</v>
      </c>
      <c r="TNQ56" s="90">
        <f t="shared" si="2479"/>
        <v>4330.8599999999997</v>
      </c>
      <c r="TNR56" s="115">
        <f t="shared" ref="TNR56" si="3744">TNQ56</f>
        <v>4330.8599999999997</v>
      </c>
      <c r="TNS56" s="115">
        <f t="shared" si="2480"/>
        <v>4330.8599999999997</v>
      </c>
      <c r="TNT56" s="115">
        <f t="shared" si="2480"/>
        <v>4330.8599999999997</v>
      </c>
      <c r="TNU56" s="115">
        <f t="shared" si="2480"/>
        <v>4330.8599999999997</v>
      </c>
      <c r="TNV56" s="115">
        <f t="shared" si="2480"/>
        <v>4330.8599999999997</v>
      </c>
      <c r="TNW56" s="115">
        <f t="shared" si="2480"/>
        <v>4330.8599999999997</v>
      </c>
      <c r="TNX56" s="115">
        <f t="shared" si="2480"/>
        <v>4330.8599999999997</v>
      </c>
      <c r="TNY56" s="115">
        <f t="shared" si="2480"/>
        <v>4330.8599999999997</v>
      </c>
      <c r="TNZ56" s="115">
        <f t="shared" si="2480"/>
        <v>4330.8599999999997</v>
      </c>
      <c r="TOA56" s="115">
        <f t="shared" si="2480"/>
        <v>4330.8599999999997</v>
      </c>
      <c r="TOB56" s="115">
        <f t="shared" si="2480"/>
        <v>4330.8599999999997</v>
      </c>
      <c r="TOC56" s="115">
        <f t="shared" si="2480"/>
        <v>4330.8599999999997</v>
      </c>
      <c r="TOD56" s="95">
        <f t="shared" si="2481"/>
        <v>51970.32</v>
      </c>
      <c r="TOE56" s="106" t="s">
        <v>845</v>
      </c>
      <c r="TOF56" s="105">
        <v>51970.319999999992</v>
      </c>
      <c r="TOG56" s="90">
        <f t="shared" si="2482"/>
        <v>4330.8599999999997</v>
      </c>
      <c r="TOH56" s="115">
        <f t="shared" ref="TOH56" si="3745">TOG56</f>
        <v>4330.8599999999997</v>
      </c>
      <c r="TOI56" s="115">
        <f t="shared" si="2483"/>
        <v>4330.8599999999997</v>
      </c>
      <c r="TOJ56" s="115">
        <f t="shared" si="2483"/>
        <v>4330.8599999999997</v>
      </c>
      <c r="TOK56" s="115">
        <f t="shared" si="2483"/>
        <v>4330.8599999999997</v>
      </c>
      <c r="TOL56" s="115">
        <f t="shared" si="2483"/>
        <v>4330.8599999999997</v>
      </c>
      <c r="TOM56" s="115">
        <f t="shared" si="2483"/>
        <v>4330.8599999999997</v>
      </c>
      <c r="TON56" s="115">
        <f t="shared" si="2483"/>
        <v>4330.8599999999997</v>
      </c>
      <c r="TOO56" s="115">
        <f t="shared" si="2483"/>
        <v>4330.8599999999997</v>
      </c>
      <c r="TOP56" s="115">
        <f t="shared" si="2483"/>
        <v>4330.8599999999997</v>
      </c>
      <c r="TOQ56" s="115">
        <f t="shared" si="2483"/>
        <v>4330.8599999999997</v>
      </c>
      <c r="TOR56" s="115">
        <f t="shared" si="2483"/>
        <v>4330.8599999999997</v>
      </c>
      <c r="TOS56" s="115">
        <f t="shared" si="2483"/>
        <v>4330.8599999999997</v>
      </c>
      <c r="TOT56" s="95">
        <f t="shared" si="2484"/>
        <v>51970.32</v>
      </c>
      <c r="TOU56" s="106" t="s">
        <v>845</v>
      </c>
      <c r="TOV56" s="105">
        <v>51970.319999999992</v>
      </c>
      <c r="TOW56" s="90">
        <f t="shared" si="2485"/>
        <v>4330.8599999999997</v>
      </c>
      <c r="TOX56" s="115">
        <f t="shared" ref="TOX56" si="3746">TOW56</f>
        <v>4330.8599999999997</v>
      </c>
      <c r="TOY56" s="115">
        <f t="shared" si="2486"/>
        <v>4330.8599999999997</v>
      </c>
      <c r="TOZ56" s="115">
        <f t="shared" si="2486"/>
        <v>4330.8599999999997</v>
      </c>
      <c r="TPA56" s="115">
        <f t="shared" si="2486"/>
        <v>4330.8599999999997</v>
      </c>
      <c r="TPB56" s="115">
        <f t="shared" si="2486"/>
        <v>4330.8599999999997</v>
      </c>
      <c r="TPC56" s="115">
        <f t="shared" si="2486"/>
        <v>4330.8599999999997</v>
      </c>
      <c r="TPD56" s="115">
        <f t="shared" si="2486"/>
        <v>4330.8599999999997</v>
      </c>
      <c r="TPE56" s="115">
        <f t="shared" si="2486"/>
        <v>4330.8599999999997</v>
      </c>
      <c r="TPF56" s="115">
        <f t="shared" si="2486"/>
        <v>4330.8599999999997</v>
      </c>
      <c r="TPG56" s="115">
        <f t="shared" si="2486"/>
        <v>4330.8599999999997</v>
      </c>
      <c r="TPH56" s="115">
        <f t="shared" si="2486"/>
        <v>4330.8599999999997</v>
      </c>
      <c r="TPI56" s="115">
        <f t="shared" si="2486"/>
        <v>4330.8599999999997</v>
      </c>
      <c r="TPJ56" s="95">
        <f t="shared" si="2487"/>
        <v>51970.32</v>
      </c>
      <c r="TPK56" s="106" t="s">
        <v>845</v>
      </c>
      <c r="TPL56" s="105">
        <v>51970.319999999992</v>
      </c>
      <c r="TPM56" s="90">
        <f t="shared" si="2488"/>
        <v>4330.8599999999997</v>
      </c>
      <c r="TPN56" s="115">
        <f t="shared" ref="TPN56" si="3747">TPM56</f>
        <v>4330.8599999999997</v>
      </c>
      <c r="TPO56" s="115">
        <f t="shared" si="2489"/>
        <v>4330.8599999999997</v>
      </c>
      <c r="TPP56" s="115">
        <f t="shared" si="2489"/>
        <v>4330.8599999999997</v>
      </c>
      <c r="TPQ56" s="115">
        <f t="shared" si="2489"/>
        <v>4330.8599999999997</v>
      </c>
      <c r="TPR56" s="115">
        <f t="shared" si="2489"/>
        <v>4330.8599999999997</v>
      </c>
      <c r="TPS56" s="115">
        <f t="shared" si="2489"/>
        <v>4330.8599999999997</v>
      </c>
      <c r="TPT56" s="115">
        <f t="shared" si="2489"/>
        <v>4330.8599999999997</v>
      </c>
      <c r="TPU56" s="115">
        <f t="shared" si="2489"/>
        <v>4330.8599999999997</v>
      </c>
      <c r="TPV56" s="115">
        <f t="shared" si="2489"/>
        <v>4330.8599999999997</v>
      </c>
      <c r="TPW56" s="115">
        <f t="shared" si="2489"/>
        <v>4330.8599999999997</v>
      </c>
      <c r="TPX56" s="115">
        <f t="shared" si="2489"/>
        <v>4330.8599999999997</v>
      </c>
      <c r="TPY56" s="115">
        <f t="shared" si="2489"/>
        <v>4330.8599999999997</v>
      </c>
      <c r="TPZ56" s="95">
        <f t="shared" si="2490"/>
        <v>51970.32</v>
      </c>
      <c r="TQA56" s="106" t="s">
        <v>845</v>
      </c>
      <c r="TQB56" s="105">
        <v>51970.319999999992</v>
      </c>
      <c r="TQC56" s="90">
        <f t="shared" si="2491"/>
        <v>4330.8599999999997</v>
      </c>
      <c r="TQD56" s="115">
        <f t="shared" ref="TQD56" si="3748">TQC56</f>
        <v>4330.8599999999997</v>
      </c>
      <c r="TQE56" s="115">
        <f t="shared" si="2492"/>
        <v>4330.8599999999997</v>
      </c>
      <c r="TQF56" s="115">
        <f t="shared" si="2492"/>
        <v>4330.8599999999997</v>
      </c>
      <c r="TQG56" s="115">
        <f t="shared" si="2492"/>
        <v>4330.8599999999997</v>
      </c>
      <c r="TQH56" s="115">
        <f t="shared" si="2492"/>
        <v>4330.8599999999997</v>
      </c>
      <c r="TQI56" s="115">
        <f t="shared" si="2492"/>
        <v>4330.8599999999997</v>
      </c>
      <c r="TQJ56" s="115">
        <f t="shared" si="2492"/>
        <v>4330.8599999999997</v>
      </c>
      <c r="TQK56" s="115">
        <f t="shared" si="2492"/>
        <v>4330.8599999999997</v>
      </c>
      <c r="TQL56" s="115">
        <f t="shared" si="2492"/>
        <v>4330.8599999999997</v>
      </c>
      <c r="TQM56" s="115">
        <f t="shared" si="2492"/>
        <v>4330.8599999999997</v>
      </c>
      <c r="TQN56" s="115">
        <f t="shared" si="2492"/>
        <v>4330.8599999999997</v>
      </c>
      <c r="TQO56" s="115">
        <f t="shared" si="2492"/>
        <v>4330.8599999999997</v>
      </c>
      <c r="TQP56" s="95">
        <f t="shared" si="2493"/>
        <v>51970.32</v>
      </c>
      <c r="TQQ56" s="106" t="s">
        <v>845</v>
      </c>
      <c r="TQR56" s="105">
        <v>51970.319999999992</v>
      </c>
      <c r="TQS56" s="90">
        <f t="shared" si="2494"/>
        <v>4330.8599999999997</v>
      </c>
      <c r="TQT56" s="115">
        <f t="shared" ref="TQT56" si="3749">TQS56</f>
        <v>4330.8599999999997</v>
      </c>
      <c r="TQU56" s="115">
        <f t="shared" si="2495"/>
        <v>4330.8599999999997</v>
      </c>
      <c r="TQV56" s="115">
        <f t="shared" si="2495"/>
        <v>4330.8599999999997</v>
      </c>
      <c r="TQW56" s="115">
        <f t="shared" si="2495"/>
        <v>4330.8599999999997</v>
      </c>
      <c r="TQX56" s="115">
        <f t="shared" si="2495"/>
        <v>4330.8599999999997</v>
      </c>
      <c r="TQY56" s="115">
        <f t="shared" si="2495"/>
        <v>4330.8599999999997</v>
      </c>
      <c r="TQZ56" s="115">
        <f t="shared" si="2495"/>
        <v>4330.8599999999997</v>
      </c>
      <c r="TRA56" s="115">
        <f t="shared" si="2495"/>
        <v>4330.8599999999997</v>
      </c>
      <c r="TRB56" s="115">
        <f t="shared" si="2495"/>
        <v>4330.8599999999997</v>
      </c>
      <c r="TRC56" s="115">
        <f t="shared" si="2495"/>
        <v>4330.8599999999997</v>
      </c>
      <c r="TRD56" s="115">
        <f t="shared" si="2495"/>
        <v>4330.8599999999997</v>
      </c>
      <c r="TRE56" s="115">
        <f t="shared" si="2495"/>
        <v>4330.8599999999997</v>
      </c>
      <c r="TRF56" s="95">
        <f t="shared" si="2496"/>
        <v>51970.32</v>
      </c>
      <c r="TRG56" s="106" t="s">
        <v>845</v>
      </c>
      <c r="TRH56" s="105">
        <v>51970.319999999992</v>
      </c>
      <c r="TRI56" s="90">
        <f t="shared" si="2497"/>
        <v>4330.8599999999997</v>
      </c>
      <c r="TRJ56" s="115">
        <f t="shared" ref="TRJ56" si="3750">TRI56</f>
        <v>4330.8599999999997</v>
      </c>
      <c r="TRK56" s="115">
        <f t="shared" si="2498"/>
        <v>4330.8599999999997</v>
      </c>
      <c r="TRL56" s="115">
        <f t="shared" si="2498"/>
        <v>4330.8599999999997</v>
      </c>
      <c r="TRM56" s="115">
        <f t="shared" si="2498"/>
        <v>4330.8599999999997</v>
      </c>
      <c r="TRN56" s="115">
        <f t="shared" si="2498"/>
        <v>4330.8599999999997</v>
      </c>
      <c r="TRO56" s="115">
        <f t="shared" si="2498"/>
        <v>4330.8599999999997</v>
      </c>
      <c r="TRP56" s="115">
        <f t="shared" si="2498"/>
        <v>4330.8599999999997</v>
      </c>
      <c r="TRQ56" s="115">
        <f t="shared" si="2498"/>
        <v>4330.8599999999997</v>
      </c>
      <c r="TRR56" s="115">
        <f t="shared" si="2498"/>
        <v>4330.8599999999997</v>
      </c>
      <c r="TRS56" s="115">
        <f t="shared" si="2498"/>
        <v>4330.8599999999997</v>
      </c>
      <c r="TRT56" s="115">
        <f t="shared" si="2498"/>
        <v>4330.8599999999997</v>
      </c>
      <c r="TRU56" s="115">
        <f t="shared" si="2498"/>
        <v>4330.8599999999997</v>
      </c>
      <c r="TRV56" s="95">
        <f t="shared" si="2499"/>
        <v>51970.32</v>
      </c>
      <c r="TRW56" s="106" t="s">
        <v>845</v>
      </c>
      <c r="TRX56" s="105">
        <v>51970.319999999992</v>
      </c>
      <c r="TRY56" s="90">
        <f t="shared" si="2500"/>
        <v>4330.8599999999997</v>
      </c>
      <c r="TRZ56" s="115">
        <f t="shared" ref="TRZ56" si="3751">TRY56</f>
        <v>4330.8599999999997</v>
      </c>
      <c r="TSA56" s="115">
        <f t="shared" si="2501"/>
        <v>4330.8599999999997</v>
      </c>
      <c r="TSB56" s="115">
        <f t="shared" si="2501"/>
        <v>4330.8599999999997</v>
      </c>
      <c r="TSC56" s="115">
        <f t="shared" si="2501"/>
        <v>4330.8599999999997</v>
      </c>
      <c r="TSD56" s="115">
        <f t="shared" si="2501"/>
        <v>4330.8599999999997</v>
      </c>
      <c r="TSE56" s="115">
        <f t="shared" si="2501"/>
        <v>4330.8599999999997</v>
      </c>
      <c r="TSF56" s="115">
        <f t="shared" si="2501"/>
        <v>4330.8599999999997</v>
      </c>
      <c r="TSG56" s="115">
        <f t="shared" si="2501"/>
        <v>4330.8599999999997</v>
      </c>
      <c r="TSH56" s="115">
        <f t="shared" si="2501"/>
        <v>4330.8599999999997</v>
      </c>
      <c r="TSI56" s="115">
        <f t="shared" si="2501"/>
        <v>4330.8599999999997</v>
      </c>
      <c r="TSJ56" s="115">
        <f t="shared" si="2501"/>
        <v>4330.8599999999997</v>
      </c>
      <c r="TSK56" s="115">
        <f t="shared" si="2501"/>
        <v>4330.8599999999997</v>
      </c>
      <c r="TSL56" s="95">
        <f t="shared" si="2502"/>
        <v>51970.32</v>
      </c>
      <c r="TSM56" s="106" t="s">
        <v>845</v>
      </c>
      <c r="TSN56" s="105">
        <v>51970.319999999992</v>
      </c>
      <c r="TSO56" s="90">
        <f t="shared" si="2503"/>
        <v>4330.8599999999997</v>
      </c>
      <c r="TSP56" s="115">
        <f t="shared" ref="TSP56" si="3752">TSO56</f>
        <v>4330.8599999999997</v>
      </c>
      <c r="TSQ56" s="115">
        <f t="shared" si="2504"/>
        <v>4330.8599999999997</v>
      </c>
      <c r="TSR56" s="115">
        <f t="shared" si="2504"/>
        <v>4330.8599999999997</v>
      </c>
      <c r="TSS56" s="115">
        <f t="shared" si="2504"/>
        <v>4330.8599999999997</v>
      </c>
      <c r="TST56" s="115">
        <f t="shared" si="2504"/>
        <v>4330.8599999999997</v>
      </c>
      <c r="TSU56" s="115">
        <f t="shared" si="2504"/>
        <v>4330.8599999999997</v>
      </c>
      <c r="TSV56" s="115">
        <f t="shared" si="2504"/>
        <v>4330.8599999999997</v>
      </c>
      <c r="TSW56" s="115">
        <f t="shared" si="2504"/>
        <v>4330.8599999999997</v>
      </c>
      <c r="TSX56" s="115">
        <f t="shared" si="2504"/>
        <v>4330.8599999999997</v>
      </c>
      <c r="TSY56" s="115">
        <f t="shared" si="2504"/>
        <v>4330.8599999999997</v>
      </c>
      <c r="TSZ56" s="115">
        <f t="shared" si="2504"/>
        <v>4330.8599999999997</v>
      </c>
      <c r="TTA56" s="115">
        <f t="shared" si="2504"/>
        <v>4330.8599999999997</v>
      </c>
      <c r="TTB56" s="95">
        <f t="shared" si="2505"/>
        <v>51970.32</v>
      </c>
      <c r="TTC56" s="106" t="s">
        <v>845</v>
      </c>
      <c r="TTD56" s="105">
        <v>51970.319999999992</v>
      </c>
      <c r="TTE56" s="90">
        <f t="shared" si="2506"/>
        <v>4330.8599999999997</v>
      </c>
      <c r="TTF56" s="115">
        <f t="shared" ref="TTF56" si="3753">TTE56</f>
        <v>4330.8599999999997</v>
      </c>
      <c r="TTG56" s="115">
        <f t="shared" si="2507"/>
        <v>4330.8599999999997</v>
      </c>
      <c r="TTH56" s="115">
        <f t="shared" si="2507"/>
        <v>4330.8599999999997</v>
      </c>
      <c r="TTI56" s="115">
        <f t="shared" si="2507"/>
        <v>4330.8599999999997</v>
      </c>
      <c r="TTJ56" s="115">
        <f t="shared" si="2507"/>
        <v>4330.8599999999997</v>
      </c>
      <c r="TTK56" s="115">
        <f t="shared" si="2507"/>
        <v>4330.8599999999997</v>
      </c>
      <c r="TTL56" s="115">
        <f t="shared" si="2507"/>
        <v>4330.8599999999997</v>
      </c>
      <c r="TTM56" s="115">
        <f t="shared" si="2507"/>
        <v>4330.8599999999997</v>
      </c>
      <c r="TTN56" s="115">
        <f t="shared" si="2507"/>
        <v>4330.8599999999997</v>
      </c>
      <c r="TTO56" s="115">
        <f t="shared" si="2507"/>
        <v>4330.8599999999997</v>
      </c>
      <c r="TTP56" s="115">
        <f t="shared" si="2507"/>
        <v>4330.8599999999997</v>
      </c>
      <c r="TTQ56" s="115">
        <f t="shared" si="2507"/>
        <v>4330.8599999999997</v>
      </c>
      <c r="TTR56" s="95">
        <f t="shared" si="2508"/>
        <v>51970.32</v>
      </c>
      <c r="TTS56" s="106" t="s">
        <v>845</v>
      </c>
      <c r="TTT56" s="105">
        <v>51970.319999999992</v>
      </c>
      <c r="TTU56" s="90">
        <f t="shared" si="2509"/>
        <v>4330.8599999999997</v>
      </c>
      <c r="TTV56" s="115">
        <f t="shared" ref="TTV56" si="3754">TTU56</f>
        <v>4330.8599999999997</v>
      </c>
      <c r="TTW56" s="115">
        <f t="shared" si="2510"/>
        <v>4330.8599999999997</v>
      </c>
      <c r="TTX56" s="115">
        <f t="shared" si="2510"/>
        <v>4330.8599999999997</v>
      </c>
      <c r="TTY56" s="115">
        <f t="shared" si="2510"/>
        <v>4330.8599999999997</v>
      </c>
      <c r="TTZ56" s="115">
        <f t="shared" si="2510"/>
        <v>4330.8599999999997</v>
      </c>
      <c r="TUA56" s="115">
        <f t="shared" si="2510"/>
        <v>4330.8599999999997</v>
      </c>
      <c r="TUB56" s="115">
        <f t="shared" si="2510"/>
        <v>4330.8599999999997</v>
      </c>
      <c r="TUC56" s="115">
        <f t="shared" si="2510"/>
        <v>4330.8599999999997</v>
      </c>
      <c r="TUD56" s="115">
        <f t="shared" si="2510"/>
        <v>4330.8599999999997</v>
      </c>
      <c r="TUE56" s="115">
        <f t="shared" si="2510"/>
        <v>4330.8599999999997</v>
      </c>
      <c r="TUF56" s="115">
        <f t="shared" si="2510"/>
        <v>4330.8599999999997</v>
      </c>
      <c r="TUG56" s="115">
        <f t="shared" si="2510"/>
        <v>4330.8599999999997</v>
      </c>
      <c r="TUH56" s="95">
        <f t="shared" si="2511"/>
        <v>51970.32</v>
      </c>
      <c r="TUI56" s="106" t="s">
        <v>845</v>
      </c>
      <c r="TUJ56" s="105">
        <v>51970.319999999992</v>
      </c>
      <c r="TUK56" s="90">
        <f t="shared" si="2512"/>
        <v>4330.8599999999997</v>
      </c>
      <c r="TUL56" s="115">
        <f t="shared" ref="TUL56" si="3755">TUK56</f>
        <v>4330.8599999999997</v>
      </c>
      <c r="TUM56" s="115">
        <f t="shared" si="2513"/>
        <v>4330.8599999999997</v>
      </c>
      <c r="TUN56" s="115">
        <f t="shared" si="2513"/>
        <v>4330.8599999999997</v>
      </c>
      <c r="TUO56" s="115">
        <f t="shared" si="2513"/>
        <v>4330.8599999999997</v>
      </c>
      <c r="TUP56" s="115">
        <f t="shared" si="2513"/>
        <v>4330.8599999999997</v>
      </c>
      <c r="TUQ56" s="115">
        <f t="shared" si="2513"/>
        <v>4330.8599999999997</v>
      </c>
      <c r="TUR56" s="115">
        <f t="shared" si="2513"/>
        <v>4330.8599999999997</v>
      </c>
      <c r="TUS56" s="115">
        <f t="shared" si="2513"/>
        <v>4330.8599999999997</v>
      </c>
      <c r="TUT56" s="115">
        <f t="shared" si="2513"/>
        <v>4330.8599999999997</v>
      </c>
      <c r="TUU56" s="115">
        <f t="shared" si="2513"/>
        <v>4330.8599999999997</v>
      </c>
      <c r="TUV56" s="115">
        <f t="shared" si="2513"/>
        <v>4330.8599999999997</v>
      </c>
      <c r="TUW56" s="115">
        <f t="shared" si="2513"/>
        <v>4330.8599999999997</v>
      </c>
      <c r="TUX56" s="95">
        <f t="shared" si="2514"/>
        <v>51970.32</v>
      </c>
      <c r="TUY56" s="106" t="s">
        <v>845</v>
      </c>
      <c r="TUZ56" s="105">
        <v>51970.319999999992</v>
      </c>
      <c r="TVA56" s="90">
        <f t="shared" si="2515"/>
        <v>4330.8599999999997</v>
      </c>
      <c r="TVB56" s="115">
        <f t="shared" ref="TVB56" si="3756">TVA56</f>
        <v>4330.8599999999997</v>
      </c>
      <c r="TVC56" s="115">
        <f t="shared" si="2516"/>
        <v>4330.8599999999997</v>
      </c>
      <c r="TVD56" s="115">
        <f t="shared" si="2516"/>
        <v>4330.8599999999997</v>
      </c>
      <c r="TVE56" s="115">
        <f t="shared" si="2516"/>
        <v>4330.8599999999997</v>
      </c>
      <c r="TVF56" s="115">
        <f t="shared" si="2516"/>
        <v>4330.8599999999997</v>
      </c>
      <c r="TVG56" s="115">
        <f t="shared" si="2516"/>
        <v>4330.8599999999997</v>
      </c>
      <c r="TVH56" s="115">
        <f t="shared" si="2516"/>
        <v>4330.8599999999997</v>
      </c>
      <c r="TVI56" s="115">
        <f t="shared" si="2516"/>
        <v>4330.8599999999997</v>
      </c>
      <c r="TVJ56" s="115">
        <f t="shared" si="2516"/>
        <v>4330.8599999999997</v>
      </c>
      <c r="TVK56" s="115">
        <f t="shared" si="2516"/>
        <v>4330.8599999999997</v>
      </c>
      <c r="TVL56" s="115">
        <f t="shared" si="2516"/>
        <v>4330.8599999999997</v>
      </c>
      <c r="TVM56" s="115">
        <f t="shared" si="2516"/>
        <v>4330.8599999999997</v>
      </c>
      <c r="TVN56" s="95">
        <f t="shared" si="2517"/>
        <v>51970.32</v>
      </c>
      <c r="TVO56" s="106" t="s">
        <v>845</v>
      </c>
      <c r="TVP56" s="105">
        <v>51970.319999999992</v>
      </c>
      <c r="TVQ56" s="90">
        <f t="shared" si="2518"/>
        <v>4330.8599999999997</v>
      </c>
      <c r="TVR56" s="115">
        <f t="shared" ref="TVR56" si="3757">TVQ56</f>
        <v>4330.8599999999997</v>
      </c>
      <c r="TVS56" s="115">
        <f t="shared" si="2519"/>
        <v>4330.8599999999997</v>
      </c>
      <c r="TVT56" s="115">
        <f t="shared" si="2519"/>
        <v>4330.8599999999997</v>
      </c>
      <c r="TVU56" s="115">
        <f t="shared" si="2519"/>
        <v>4330.8599999999997</v>
      </c>
      <c r="TVV56" s="115">
        <f t="shared" si="2519"/>
        <v>4330.8599999999997</v>
      </c>
      <c r="TVW56" s="115">
        <f t="shared" si="2519"/>
        <v>4330.8599999999997</v>
      </c>
      <c r="TVX56" s="115">
        <f t="shared" si="2519"/>
        <v>4330.8599999999997</v>
      </c>
      <c r="TVY56" s="115">
        <f t="shared" si="2519"/>
        <v>4330.8599999999997</v>
      </c>
      <c r="TVZ56" s="115">
        <f t="shared" si="2519"/>
        <v>4330.8599999999997</v>
      </c>
      <c r="TWA56" s="115">
        <f t="shared" si="2519"/>
        <v>4330.8599999999997</v>
      </c>
      <c r="TWB56" s="115">
        <f t="shared" si="2519"/>
        <v>4330.8599999999997</v>
      </c>
      <c r="TWC56" s="115">
        <f t="shared" si="2519"/>
        <v>4330.8599999999997</v>
      </c>
      <c r="TWD56" s="95">
        <f t="shared" si="2520"/>
        <v>51970.32</v>
      </c>
      <c r="TWE56" s="106" t="s">
        <v>845</v>
      </c>
      <c r="TWF56" s="105">
        <v>51970.319999999992</v>
      </c>
      <c r="TWG56" s="90">
        <f t="shared" si="2521"/>
        <v>4330.8599999999997</v>
      </c>
      <c r="TWH56" s="115">
        <f t="shared" ref="TWH56" si="3758">TWG56</f>
        <v>4330.8599999999997</v>
      </c>
      <c r="TWI56" s="115">
        <f t="shared" si="2522"/>
        <v>4330.8599999999997</v>
      </c>
      <c r="TWJ56" s="115">
        <f t="shared" si="2522"/>
        <v>4330.8599999999997</v>
      </c>
      <c r="TWK56" s="115">
        <f t="shared" si="2522"/>
        <v>4330.8599999999997</v>
      </c>
      <c r="TWL56" s="115">
        <f t="shared" si="2522"/>
        <v>4330.8599999999997</v>
      </c>
      <c r="TWM56" s="115">
        <f t="shared" si="2522"/>
        <v>4330.8599999999997</v>
      </c>
      <c r="TWN56" s="115">
        <f t="shared" si="2522"/>
        <v>4330.8599999999997</v>
      </c>
      <c r="TWO56" s="115">
        <f t="shared" si="2522"/>
        <v>4330.8599999999997</v>
      </c>
      <c r="TWP56" s="115">
        <f t="shared" si="2522"/>
        <v>4330.8599999999997</v>
      </c>
      <c r="TWQ56" s="115">
        <f t="shared" si="2522"/>
        <v>4330.8599999999997</v>
      </c>
      <c r="TWR56" s="115">
        <f t="shared" si="2522"/>
        <v>4330.8599999999997</v>
      </c>
      <c r="TWS56" s="115">
        <f t="shared" si="2522"/>
        <v>4330.8599999999997</v>
      </c>
      <c r="TWT56" s="95">
        <f t="shared" si="2523"/>
        <v>51970.32</v>
      </c>
      <c r="TWU56" s="106" t="s">
        <v>845</v>
      </c>
      <c r="TWV56" s="105">
        <v>51970.319999999992</v>
      </c>
      <c r="TWW56" s="90">
        <f t="shared" si="2524"/>
        <v>4330.8599999999997</v>
      </c>
      <c r="TWX56" s="115">
        <f t="shared" ref="TWX56" si="3759">TWW56</f>
        <v>4330.8599999999997</v>
      </c>
      <c r="TWY56" s="115">
        <f t="shared" si="2525"/>
        <v>4330.8599999999997</v>
      </c>
      <c r="TWZ56" s="115">
        <f t="shared" si="2525"/>
        <v>4330.8599999999997</v>
      </c>
      <c r="TXA56" s="115">
        <f t="shared" si="2525"/>
        <v>4330.8599999999997</v>
      </c>
      <c r="TXB56" s="115">
        <f t="shared" si="2525"/>
        <v>4330.8599999999997</v>
      </c>
      <c r="TXC56" s="115">
        <f t="shared" si="2525"/>
        <v>4330.8599999999997</v>
      </c>
      <c r="TXD56" s="115">
        <f t="shared" si="2525"/>
        <v>4330.8599999999997</v>
      </c>
      <c r="TXE56" s="115">
        <f t="shared" si="2525"/>
        <v>4330.8599999999997</v>
      </c>
      <c r="TXF56" s="115">
        <f t="shared" si="2525"/>
        <v>4330.8599999999997</v>
      </c>
      <c r="TXG56" s="115">
        <f t="shared" si="2525"/>
        <v>4330.8599999999997</v>
      </c>
      <c r="TXH56" s="115">
        <f t="shared" si="2525"/>
        <v>4330.8599999999997</v>
      </c>
      <c r="TXI56" s="115">
        <f t="shared" si="2525"/>
        <v>4330.8599999999997</v>
      </c>
      <c r="TXJ56" s="95">
        <f t="shared" si="2526"/>
        <v>51970.32</v>
      </c>
      <c r="TXK56" s="106" t="s">
        <v>845</v>
      </c>
      <c r="TXL56" s="105">
        <v>51970.319999999992</v>
      </c>
      <c r="TXM56" s="90">
        <f t="shared" si="2527"/>
        <v>4330.8599999999997</v>
      </c>
      <c r="TXN56" s="115">
        <f t="shared" ref="TXN56" si="3760">TXM56</f>
        <v>4330.8599999999997</v>
      </c>
      <c r="TXO56" s="115">
        <f t="shared" si="2528"/>
        <v>4330.8599999999997</v>
      </c>
      <c r="TXP56" s="115">
        <f t="shared" si="2528"/>
        <v>4330.8599999999997</v>
      </c>
      <c r="TXQ56" s="115">
        <f t="shared" si="2528"/>
        <v>4330.8599999999997</v>
      </c>
      <c r="TXR56" s="115">
        <f t="shared" si="2528"/>
        <v>4330.8599999999997</v>
      </c>
      <c r="TXS56" s="115">
        <f t="shared" si="2528"/>
        <v>4330.8599999999997</v>
      </c>
      <c r="TXT56" s="115">
        <f t="shared" si="2528"/>
        <v>4330.8599999999997</v>
      </c>
      <c r="TXU56" s="115">
        <f t="shared" si="2528"/>
        <v>4330.8599999999997</v>
      </c>
      <c r="TXV56" s="115">
        <f t="shared" si="2528"/>
        <v>4330.8599999999997</v>
      </c>
      <c r="TXW56" s="115">
        <f t="shared" si="2528"/>
        <v>4330.8599999999997</v>
      </c>
      <c r="TXX56" s="115">
        <f t="shared" si="2528"/>
        <v>4330.8599999999997</v>
      </c>
      <c r="TXY56" s="115">
        <f t="shared" si="2528"/>
        <v>4330.8599999999997</v>
      </c>
      <c r="TXZ56" s="95">
        <f t="shared" si="2529"/>
        <v>51970.32</v>
      </c>
      <c r="TYA56" s="106" t="s">
        <v>845</v>
      </c>
      <c r="TYB56" s="105">
        <v>51970.319999999992</v>
      </c>
      <c r="TYC56" s="90">
        <f t="shared" si="2530"/>
        <v>4330.8599999999997</v>
      </c>
      <c r="TYD56" s="115">
        <f t="shared" ref="TYD56" si="3761">TYC56</f>
        <v>4330.8599999999997</v>
      </c>
      <c r="TYE56" s="115">
        <f t="shared" si="2531"/>
        <v>4330.8599999999997</v>
      </c>
      <c r="TYF56" s="115">
        <f t="shared" si="2531"/>
        <v>4330.8599999999997</v>
      </c>
      <c r="TYG56" s="115">
        <f t="shared" si="2531"/>
        <v>4330.8599999999997</v>
      </c>
      <c r="TYH56" s="115">
        <f t="shared" si="2531"/>
        <v>4330.8599999999997</v>
      </c>
      <c r="TYI56" s="115">
        <f t="shared" si="2531"/>
        <v>4330.8599999999997</v>
      </c>
      <c r="TYJ56" s="115">
        <f t="shared" si="2531"/>
        <v>4330.8599999999997</v>
      </c>
      <c r="TYK56" s="115">
        <f t="shared" si="2531"/>
        <v>4330.8599999999997</v>
      </c>
      <c r="TYL56" s="115">
        <f t="shared" si="2531"/>
        <v>4330.8599999999997</v>
      </c>
      <c r="TYM56" s="115">
        <f t="shared" si="2531"/>
        <v>4330.8599999999997</v>
      </c>
      <c r="TYN56" s="115">
        <f t="shared" si="2531"/>
        <v>4330.8599999999997</v>
      </c>
      <c r="TYO56" s="115">
        <f t="shared" si="2531"/>
        <v>4330.8599999999997</v>
      </c>
      <c r="TYP56" s="95">
        <f t="shared" si="2532"/>
        <v>51970.32</v>
      </c>
      <c r="TYQ56" s="106" t="s">
        <v>845</v>
      </c>
      <c r="TYR56" s="105">
        <v>51970.319999999992</v>
      </c>
      <c r="TYS56" s="90">
        <f t="shared" si="2533"/>
        <v>4330.8599999999997</v>
      </c>
      <c r="TYT56" s="115">
        <f t="shared" ref="TYT56" si="3762">TYS56</f>
        <v>4330.8599999999997</v>
      </c>
      <c r="TYU56" s="115">
        <f t="shared" si="2534"/>
        <v>4330.8599999999997</v>
      </c>
      <c r="TYV56" s="115">
        <f t="shared" si="2534"/>
        <v>4330.8599999999997</v>
      </c>
      <c r="TYW56" s="115">
        <f t="shared" si="2534"/>
        <v>4330.8599999999997</v>
      </c>
      <c r="TYX56" s="115">
        <f t="shared" si="2534"/>
        <v>4330.8599999999997</v>
      </c>
      <c r="TYY56" s="115">
        <f t="shared" si="2534"/>
        <v>4330.8599999999997</v>
      </c>
      <c r="TYZ56" s="115">
        <f t="shared" si="2534"/>
        <v>4330.8599999999997</v>
      </c>
      <c r="TZA56" s="115">
        <f t="shared" si="2534"/>
        <v>4330.8599999999997</v>
      </c>
      <c r="TZB56" s="115">
        <f t="shared" si="2534"/>
        <v>4330.8599999999997</v>
      </c>
      <c r="TZC56" s="115">
        <f t="shared" si="2534"/>
        <v>4330.8599999999997</v>
      </c>
      <c r="TZD56" s="115">
        <f t="shared" si="2534"/>
        <v>4330.8599999999997</v>
      </c>
      <c r="TZE56" s="115">
        <f t="shared" si="2534"/>
        <v>4330.8599999999997</v>
      </c>
      <c r="TZF56" s="95">
        <f t="shared" si="2535"/>
        <v>51970.32</v>
      </c>
      <c r="TZG56" s="106" t="s">
        <v>845</v>
      </c>
      <c r="TZH56" s="105">
        <v>51970.319999999992</v>
      </c>
      <c r="TZI56" s="90">
        <f t="shared" si="2536"/>
        <v>4330.8599999999997</v>
      </c>
      <c r="TZJ56" s="115">
        <f t="shared" ref="TZJ56" si="3763">TZI56</f>
        <v>4330.8599999999997</v>
      </c>
      <c r="TZK56" s="115">
        <f t="shared" si="2537"/>
        <v>4330.8599999999997</v>
      </c>
      <c r="TZL56" s="115">
        <f t="shared" si="2537"/>
        <v>4330.8599999999997</v>
      </c>
      <c r="TZM56" s="115">
        <f t="shared" si="2537"/>
        <v>4330.8599999999997</v>
      </c>
      <c r="TZN56" s="115">
        <f t="shared" si="2537"/>
        <v>4330.8599999999997</v>
      </c>
      <c r="TZO56" s="115">
        <f t="shared" si="2537"/>
        <v>4330.8599999999997</v>
      </c>
      <c r="TZP56" s="115">
        <f t="shared" si="2537"/>
        <v>4330.8599999999997</v>
      </c>
      <c r="TZQ56" s="115">
        <f t="shared" si="2537"/>
        <v>4330.8599999999997</v>
      </c>
      <c r="TZR56" s="115">
        <f t="shared" si="2537"/>
        <v>4330.8599999999997</v>
      </c>
      <c r="TZS56" s="115">
        <f t="shared" si="2537"/>
        <v>4330.8599999999997</v>
      </c>
      <c r="TZT56" s="115">
        <f t="shared" si="2537"/>
        <v>4330.8599999999997</v>
      </c>
      <c r="TZU56" s="115">
        <f t="shared" si="2537"/>
        <v>4330.8599999999997</v>
      </c>
      <c r="TZV56" s="95">
        <f t="shared" si="2538"/>
        <v>51970.32</v>
      </c>
      <c r="TZW56" s="106" t="s">
        <v>845</v>
      </c>
      <c r="TZX56" s="105">
        <v>51970.319999999992</v>
      </c>
      <c r="TZY56" s="90">
        <f t="shared" si="2539"/>
        <v>4330.8599999999997</v>
      </c>
      <c r="TZZ56" s="115">
        <f t="shared" ref="TZZ56" si="3764">TZY56</f>
        <v>4330.8599999999997</v>
      </c>
      <c r="UAA56" s="115">
        <f t="shared" si="2540"/>
        <v>4330.8599999999997</v>
      </c>
      <c r="UAB56" s="115">
        <f t="shared" si="2540"/>
        <v>4330.8599999999997</v>
      </c>
      <c r="UAC56" s="115">
        <f t="shared" si="2540"/>
        <v>4330.8599999999997</v>
      </c>
      <c r="UAD56" s="115">
        <f t="shared" si="2540"/>
        <v>4330.8599999999997</v>
      </c>
      <c r="UAE56" s="115">
        <f t="shared" si="2540"/>
        <v>4330.8599999999997</v>
      </c>
      <c r="UAF56" s="115">
        <f t="shared" si="2540"/>
        <v>4330.8599999999997</v>
      </c>
      <c r="UAG56" s="115">
        <f t="shared" si="2540"/>
        <v>4330.8599999999997</v>
      </c>
      <c r="UAH56" s="115">
        <f t="shared" si="2540"/>
        <v>4330.8599999999997</v>
      </c>
      <c r="UAI56" s="115">
        <f t="shared" si="2540"/>
        <v>4330.8599999999997</v>
      </c>
      <c r="UAJ56" s="115">
        <f t="shared" si="2540"/>
        <v>4330.8599999999997</v>
      </c>
      <c r="UAK56" s="115">
        <f t="shared" si="2540"/>
        <v>4330.8599999999997</v>
      </c>
      <c r="UAL56" s="95">
        <f t="shared" si="2541"/>
        <v>51970.32</v>
      </c>
      <c r="UAM56" s="106" t="s">
        <v>845</v>
      </c>
      <c r="UAN56" s="105">
        <v>51970.319999999992</v>
      </c>
      <c r="UAO56" s="90">
        <f t="shared" si="2542"/>
        <v>4330.8599999999997</v>
      </c>
      <c r="UAP56" s="115">
        <f t="shared" ref="UAP56" si="3765">UAO56</f>
        <v>4330.8599999999997</v>
      </c>
      <c r="UAQ56" s="115">
        <f t="shared" si="2543"/>
        <v>4330.8599999999997</v>
      </c>
      <c r="UAR56" s="115">
        <f t="shared" si="2543"/>
        <v>4330.8599999999997</v>
      </c>
      <c r="UAS56" s="115">
        <f t="shared" si="2543"/>
        <v>4330.8599999999997</v>
      </c>
      <c r="UAT56" s="115">
        <f t="shared" si="2543"/>
        <v>4330.8599999999997</v>
      </c>
      <c r="UAU56" s="115">
        <f t="shared" si="2543"/>
        <v>4330.8599999999997</v>
      </c>
      <c r="UAV56" s="115">
        <f t="shared" si="2543"/>
        <v>4330.8599999999997</v>
      </c>
      <c r="UAW56" s="115">
        <f t="shared" si="2543"/>
        <v>4330.8599999999997</v>
      </c>
      <c r="UAX56" s="115">
        <f t="shared" si="2543"/>
        <v>4330.8599999999997</v>
      </c>
      <c r="UAY56" s="115">
        <f t="shared" si="2543"/>
        <v>4330.8599999999997</v>
      </c>
      <c r="UAZ56" s="115">
        <f t="shared" si="2543"/>
        <v>4330.8599999999997</v>
      </c>
      <c r="UBA56" s="115">
        <f t="shared" si="2543"/>
        <v>4330.8599999999997</v>
      </c>
      <c r="UBB56" s="95">
        <f t="shared" si="2544"/>
        <v>51970.32</v>
      </c>
      <c r="UBC56" s="106" t="s">
        <v>845</v>
      </c>
      <c r="UBD56" s="105">
        <v>51970.319999999992</v>
      </c>
      <c r="UBE56" s="90">
        <f t="shared" si="2545"/>
        <v>4330.8599999999997</v>
      </c>
      <c r="UBF56" s="115">
        <f t="shared" ref="UBF56" si="3766">UBE56</f>
        <v>4330.8599999999997</v>
      </c>
      <c r="UBG56" s="115">
        <f t="shared" si="2546"/>
        <v>4330.8599999999997</v>
      </c>
      <c r="UBH56" s="115">
        <f t="shared" si="2546"/>
        <v>4330.8599999999997</v>
      </c>
      <c r="UBI56" s="115">
        <f t="shared" si="2546"/>
        <v>4330.8599999999997</v>
      </c>
      <c r="UBJ56" s="115">
        <f t="shared" si="2546"/>
        <v>4330.8599999999997</v>
      </c>
      <c r="UBK56" s="115">
        <f t="shared" si="2546"/>
        <v>4330.8599999999997</v>
      </c>
      <c r="UBL56" s="115">
        <f t="shared" si="2546"/>
        <v>4330.8599999999997</v>
      </c>
      <c r="UBM56" s="115">
        <f t="shared" si="2546"/>
        <v>4330.8599999999997</v>
      </c>
      <c r="UBN56" s="115">
        <f t="shared" si="2546"/>
        <v>4330.8599999999997</v>
      </c>
      <c r="UBO56" s="115">
        <f t="shared" si="2546"/>
        <v>4330.8599999999997</v>
      </c>
      <c r="UBP56" s="115">
        <f t="shared" si="2546"/>
        <v>4330.8599999999997</v>
      </c>
      <c r="UBQ56" s="115">
        <f t="shared" si="2546"/>
        <v>4330.8599999999997</v>
      </c>
      <c r="UBR56" s="95">
        <f t="shared" si="2547"/>
        <v>51970.32</v>
      </c>
      <c r="UBS56" s="106" t="s">
        <v>845</v>
      </c>
      <c r="UBT56" s="105">
        <v>51970.319999999992</v>
      </c>
      <c r="UBU56" s="90">
        <f t="shared" si="2548"/>
        <v>4330.8599999999997</v>
      </c>
      <c r="UBV56" s="115">
        <f t="shared" ref="UBV56" si="3767">UBU56</f>
        <v>4330.8599999999997</v>
      </c>
      <c r="UBW56" s="115">
        <f t="shared" si="2549"/>
        <v>4330.8599999999997</v>
      </c>
      <c r="UBX56" s="115">
        <f t="shared" si="2549"/>
        <v>4330.8599999999997</v>
      </c>
      <c r="UBY56" s="115">
        <f t="shared" si="2549"/>
        <v>4330.8599999999997</v>
      </c>
      <c r="UBZ56" s="115">
        <f t="shared" si="2549"/>
        <v>4330.8599999999997</v>
      </c>
      <c r="UCA56" s="115">
        <f t="shared" si="2549"/>
        <v>4330.8599999999997</v>
      </c>
      <c r="UCB56" s="115">
        <f t="shared" si="2549"/>
        <v>4330.8599999999997</v>
      </c>
      <c r="UCC56" s="115">
        <f t="shared" si="2549"/>
        <v>4330.8599999999997</v>
      </c>
      <c r="UCD56" s="115">
        <f t="shared" si="2549"/>
        <v>4330.8599999999997</v>
      </c>
      <c r="UCE56" s="115">
        <f t="shared" si="2549"/>
        <v>4330.8599999999997</v>
      </c>
      <c r="UCF56" s="115">
        <f t="shared" si="2549"/>
        <v>4330.8599999999997</v>
      </c>
      <c r="UCG56" s="115">
        <f t="shared" si="2549"/>
        <v>4330.8599999999997</v>
      </c>
      <c r="UCH56" s="95">
        <f t="shared" si="2550"/>
        <v>51970.32</v>
      </c>
      <c r="UCI56" s="106" t="s">
        <v>845</v>
      </c>
      <c r="UCJ56" s="105">
        <v>51970.319999999992</v>
      </c>
      <c r="UCK56" s="90">
        <f t="shared" si="2551"/>
        <v>4330.8599999999997</v>
      </c>
      <c r="UCL56" s="115">
        <f t="shared" ref="UCL56" si="3768">UCK56</f>
        <v>4330.8599999999997</v>
      </c>
      <c r="UCM56" s="115">
        <f t="shared" si="2552"/>
        <v>4330.8599999999997</v>
      </c>
      <c r="UCN56" s="115">
        <f t="shared" si="2552"/>
        <v>4330.8599999999997</v>
      </c>
      <c r="UCO56" s="115">
        <f t="shared" si="2552"/>
        <v>4330.8599999999997</v>
      </c>
      <c r="UCP56" s="115">
        <f t="shared" si="2552"/>
        <v>4330.8599999999997</v>
      </c>
      <c r="UCQ56" s="115">
        <f t="shared" si="2552"/>
        <v>4330.8599999999997</v>
      </c>
      <c r="UCR56" s="115">
        <f t="shared" si="2552"/>
        <v>4330.8599999999997</v>
      </c>
      <c r="UCS56" s="115">
        <f t="shared" si="2552"/>
        <v>4330.8599999999997</v>
      </c>
      <c r="UCT56" s="115">
        <f t="shared" si="2552"/>
        <v>4330.8599999999997</v>
      </c>
      <c r="UCU56" s="115">
        <f t="shared" si="2552"/>
        <v>4330.8599999999997</v>
      </c>
      <c r="UCV56" s="115">
        <f t="shared" si="2552"/>
        <v>4330.8599999999997</v>
      </c>
      <c r="UCW56" s="115">
        <f t="shared" si="2552"/>
        <v>4330.8599999999997</v>
      </c>
      <c r="UCX56" s="95">
        <f t="shared" si="2553"/>
        <v>51970.32</v>
      </c>
      <c r="UCY56" s="106" t="s">
        <v>845</v>
      </c>
      <c r="UCZ56" s="105">
        <v>51970.319999999992</v>
      </c>
      <c r="UDA56" s="90">
        <f t="shared" si="2554"/>
        <v>4330.8599999999997</v>
      </c>
      <c r="UDB56" s="115">
        <f t="shared" ref="UDB56" si="3769">UDA56</f>
        <v>4330.8599999999997</v>
      </c>
      <c r="UDC56" s="115">
        <f t="shared" si="2555"/>
        <v>4330.8599999999997</v>
      </c>
      <c r="UDD56" s="115">
        <f t="shared" si="2555"/>
        <v>4330.8599999999997</v>
      </c>
      <c r="UDE56" s="115">
        <f t="shared" si="2555"/>
        <v>4330.8599999999997</v>
      </c>
      <c r="UDF56" s="115">
        <f t="shared" si="2555"/>
        <v>4330.8599999999997</v>
      </c>
      <c r="UDG56" s="115">
        <f t="shared" si="2555"/>
        <v>4330.8599999999997</v>
      </c>
      <c r="UDH56" s="115">
        <f t="shared" si="2555"/>
        <v>4330.8599999999997</v>
      </c>
      <c r="UDI56" s="115">
        <f t="shared" si="2555"/>
        <v>4330.8599999999997</v>
      </c>
      <c r="UDJ56" s="115">
        <f t="shared" si="2555"/>
        <v>4330.8599999999997</v>
      </c>
      <c r="UDK56" s="115">
        <f t="shared" si="2555"/>
        <v>4330.8599999999997</v>
      </c>
      <c r="UDL56" s="115">
        <f t="shared" si="2555"/>
        <v>4330.8599999999997</v>
      </c>
      <c r="UDM56" s="115">
        <f t="shared" si="2555"/>
        <v>4330.8599999999997</v>
      </c>
      <c r="UDN56" s="95">
        <f t="shared" si="2556"/>
        <v>51970.32</v>
      </c>
      <c r="UDO56" s="106" t="s">
        <v>845</v>
      </c>
      <c r="UDP56" s="105">
        <v>51970.319999999992</v>
      </c>
      <c r="UDQ56" s="90">
        <f t="shared" si="2557"/>
        <v>4330.8599999999997</v>
      </c>
      <c r="UDR56" s="115">
        <f t="shared" ref="UDR56" si="3770">UDQ56</f>
        <v>4330.8599999999997</v>
      </c>
      <c r="UDS56" s="115">
        <f t="shared" si="2558"/>
        <v>4330.8599999999997</v>
      </c>
      <c r="UDT56" s="115">
        <f t="shared" si="2558"/>
        <v>4330.8599999999997</v>
      </c>
      <c r="UDU56" s="115">
        <f t="shared" si="2558"/>
        <v>4330.8599999999997</v>
      </c>
      <c r="UDV56" s="115">
        <f t="shared" si="2558"/>
        <v>4330.8599999999997</v>
      </c>
      <c r="UDW56" s="115">
        <f t="shared" si="2558"/>
        <v>4330.8599999999997</v>
      </c>
      <c r="UDX56" s="115">
        <f t="shared" si="2558"/>
        <v>4330.8599999999997</v>
      </c>
      <c r="UDY56" s="115">
        <f t="shared" si="2558"/>
        <v>4330.8599999999997</v>
      </c>
      <c r="UDZ56" s="115">
        <f t="shared" si="2558"/>
        <v>4330.8599999999997</v>
      </c>
      <c r="UEA56" s="115">
        <f t="shared" si="2558"/>
        <v>4330.8599999999997</v>
      </c>
      <c r="UEB56" s="115">
        <f t="shared" si="2558"/>
        <v>4330.8599999999997</v>
      </c>
      <c r="UEC56" s="115">
        <f t="shared" si="2558"/>
        <v>4330.8599999999997</v>
      </c>
      <c r="UED56" s="95">
        <f t="shared" si="2559"/>
        <v>51970.32</v>
      </c>
      <c r="UEE56" s="106" t="s">
        <v>845</v>
      </c>
      <c r="UEF56" s="105">
        <v>51970.319999999992</v>
      </c>
      <c r="UEG56" s="90">
        <f t="shared" si="2560"/>
        <v>4330.8599999999997</v>
      </c>
      <c r="UEH56" s="115">
        <f t="shared" ref="UEH56" si="3771">UEG56</f>
        <v>4330.8599999999997</v>
      </c>
      <c r="UEI56" s="115">
        <f t="shared" si="2561"/>
        <v>4330.8599999999997</v>
      </c>
      <c r="UEJ56" s="115">
        <f t="shared" si="2561"/>
        <v>4330.8599999999997</v>
      </c>
      <c r="UEK56" s="115">
        <f t="shared" si="2561"/>
        <v>4330.8599999999997</v>
      </c>
      <c r="UEL56" s="115">
        <f t="shared" si="2561"/>
        <v>4330.8599999999997</v>
      </c>
      <c r="UEM56" s="115">
        <f t="shared" si="2561"/>
        <v>4330.8599999999997</v>
      </c>
      <c r="UEN56" s="115">
        <f t="shared" si="2561"/>
        <v>4330.8599999999997</v>
      </c>
      <c r="UEO56" s="115">
        <f t="shared" si="2561"/>
        <v>4330.8599999999997</v>
      </c>
      <c r="UEP56" s="115">
        <f t="shared" si="2561"/>
        <v>4330.8599999999997</v>
      </c>
      <c r="UEQ56" s="115">
        <f t="shared" si="2561"/>
        <v>4330.8599999999997</v>
      </c>
      <c r="UER56" s="115">
        <f t="shared" si="2561"/>
        <v>4330.8599999999997</v>
      </c>
      <c r="UES56" s="115">
        <f t="shared" si="2561"/>
        <v>4330.8599999999997</v>
      </c>
      <c r="UET56" s="95">
        <f t="shared" si="2562"/>
        <v>51970.32</v>
      </c>
      <c r="UEU56" s="106" t="s">
        <v>845</v>
      </c>
      <c r="UEV56" s="105">
        <v>51970.319999999992</v>
      </c>
      <c r="UEW56" s="90">
        <f t="shared" si="2563"/>
        <v>4330.8599999999997</v>
      </c>
      <c r="UEX56" s="115">
        <f t="shared" ref="UEX56" si="3772">UEW56</f>
        <v>4330.8599999999997</v>
      </c>
      <c r="UEY56" s="115">
        <f t="shared" si="2564"/>
        <v>4330.8599999999997</v>
      </c>
      <c r="UEZ56" s="115">
        <f t="shared" si="2564"/>
        <v>4330.8599999999997</v>
      </c>
      <c r="UFA56" s="115">
        <f t="shared" si="2564"/>
        <v>4330.8599999999997</v>
      </c>
      <c r="UFB56" s="115">
        <f t="shared" si="2564"/>
        <v>4330.8599999999997</v>
      </c>
      <c r="UFC56" s="115">
        <f t="shared" si="2564"/>
        <v>4330.8599999999997</v>
      </c>
      <c r="UFD56" s="115">
        <f t="shared" si="2564"/>
        <v>4330.8599999999997</v>
      </c>
      <c r="UFE56" s="115">
        <f t="shared" si="2564"/>
        <v>4330.8599999999997</v>
      </c>
      <c r="UFF56" s="115">
        <f t="shared" si="2564"/>
        <v>4330.8599999999997</v>
      </c>
      <c r="UFG56" s="115">
        <f t="shared" si="2564"/>
        <v>4330.8599999999997</v>
      </c>
      <c r="UFH56" s="115">
        <f t="shared" si="2564"/>
        <v>4330.8599999999997</v>
      </c>
      <c r="UFI56" s="115">
        <f t="shared" si="2564"/>
        <v>4330.8599999999997</v>
      </c>
      <c r="UFJ56" s="95">
        <f t="shared" si="2565"/>
        <v>51970.32</v>
      </c>
      <c r="UFK56" s="106" t="s">
        <v>845</v>
      </c>
      <c r="UFL56" s="105">
        <v>51970.319999999992</v>
      </c>
      <c r="UFM56" s="90">
        <f t="shared" si="2566"/>
        <v>4330.8599999999997</v>
      </c>
      <c r="UFN56" s="115">
        <f t="shared" ref="UFN56" si="3773">UFM56</f>
        <v>4330.8599999999997</v>
      </c>
      <c r="UFO56" s="115">
        <f t="shared" si="2567"/>
        <v>4330.8599999999997</v>
      </c>
      <c r="UFP56" s="115">
        <f t="shared" si="2567"/>
        <v>4330.8599999999997</v>
      </c>
      <c r="UFQ56" s="115">
        <f t="shared" si="2567"/>
        <v>4330.8599999999997</v>
      </c>
      <c r="UFR56" s="115">
        <f t="shared" si="2567"/>
        <v>4330.8599999999997</v>
      </c>
      <c r="UFS56" s="115">
        <f t="shared" si="2567"/>
        <v>4330.8599999999997</v>
      </c>
      <c r="UFT56" s="115">
        <f t="shared" si="2567"/>
        <v>4330.8599999999997</v>
      </c>
      <c r="UFU56" s="115">
        <f t="shared" si="2567"/>
        <v>4330.8599999999997</v>
      </c>
      <c r="UFV56" s="115">
        <f t="shared" si="2567"/>
        <v>4330.8599999999997</v>
      </c>
      <c r="UFW56" s="115">
        <f t="shared" si="2567"/>
        <v>4330.8599999999997</v>
      </c>
      <c r="UFX56" s="115">
        <f t="shared" si="2567"/>
        <v>4330.8599999999997</v>
      </c>
      <c r="UFY56" s="115">
        <f t="shared" si="2567"/>
        <v>4330.8599999999997</v>
      </c>
      <c r="UFZ56" s="95">
        <f t="shared" si="2568"/>
        <v>51970.32</v>
      </c>
      <c r="UGA56" s="106" t="s">
        <v>845</v>
      </c>
      <c r="UGB56" s="105">
        <v>51970.319999999992</v>
      </c>
      <c r="UGC56" s="90">
        <f t="shared" si="2569"/>
        <v>4330.8599999999997</v>
      </c>
      <c r="UGD56" s="115">
        <f t="shared" ref="UGD56" si="3774">UGC56</f>
        <v>4330.8599999999997</v>
      </c>
      <c r="UGE56" s="115">
        <f t="shared" si="2570"/>
        <v>4330.8599999999997</v>
      </c>
      <c r="UGF56" s="115">
        <f t="shared" si="2570"/>
        <v>4330.8599999999997</v>
      </c>
      <c r="UGG56" s="115">
        <f t="shared" si="2570"/>
        <v>4330.8599999999997</v>
      </c>
      <c r="UGH56" s="115">
        <f t="shared" si="2570"/>
        <v>4330.8599999999997</v>
      </c>
      <c r="UGI56" s="115">
        <f t="shared" si="2570"/>
        <v>4330.8599999999997</v>
      </c>
      <c r="UGJ56" s="115">
        <f t="shared" si="2570"/>
        <v>4330.8599999999997</v>
      </c>
      <c r="UGK56" s="115">
        <f t="shared" si="2570"/>
        <v>4330.8599999999997</v>
      </c>
      <c r="UGL56" s="115">
        <f t="shared" si="2570"/>
        <v>4330.8599999999997</v>
      </c>
      <c r="UGM56" s="115">
        <f t="shared" si="2570"/>
        <v>4330.8599999999997</v>
      </c>
      <c r="UGN56" s="115">
        <f t="shared" si="2570"/>
        <v>4330.8599999999997</v>
      </c>
      <c r="UGO56" s="115">
        <f t="shared" si="2570"/>
        <v>4330.8599999999997</v>
      </c>
      <c r="UGP56" s="95">
        <f t="shared" si="2571"/>
        <v>51970.32</v>
      </c>
      <c r="UGQ56" s="106" t="s">
        <v>845</v>
      </c>
      <c r="UGR56" s="105">
        <v>51970.319999999992</v>
      </c>
      <c r="UGS56" s="90">
        <f t="shared" si="2572"/>
        <v>4330.8599999999997</v>
      </c>
      <c r="UGT56" s="115">
        <f t="shared" ref="UGT56" si="3775">UGS56</f>
        <v>4330.8599999999997</v>
      </c>
      <c r="UGU56" s="115">
        <f t="shared" si="2573"/>
        <v>4330.8599999999997</v>
      </c>
      <c r="UGV56" s="115">
        <f t="shared" si="2573"/>
        <v>4330.8599999999997</v>
      </c>
      <c r="UGW56" s="115">
        <f t="shared" si="2573"/>
        <v>4330.8599999999997</v>
      </c>
      <c r="UGX56" s="115">
        <f t="shared" si="2573"/>
        <v>4330.8599999999997</v>
      </c>
      <c r="UGY56" s="115">
        <f t="shared" si="2573"/>
        <v>4330.8599999999997</v>
      </c>
      <c r="UGZ56" s="115">
        <f t="shared" si="2573"/>
        <v>4330.8599999999997</v>
      </c>
      <c r="UHA56" s="115">
        <f t="shared" si="2573"/>
        <v>4330.8599999999997</v>
      </c>
      <c r="UHB56" s="115">
        <f t="shared" si="2573"/>
        <v>4330.8599999999997</v>
      </c>
      <c r="UHC56" s="115">
        <f t="shared" si="2573"/>
        <v>4330.8599999999997</v>
      </c>
      <c r="UHD56" s="115">
        <f t="shared" si="2573"/>
        <v>4330.8599999999997</v>
      </c>
      <c r="UHE56" s="115">
        <f t="shared" si="2573"/>
        <v>4330.8599999999997</v>
      </c>
      <c r="UHF56" s="95">
        <f t="shared" si="2574"/>
        <v>51970.32</v>
      </c>
      <c r="UHG56" s="106" t="s">
        <v>845</v>
      </c>
      <c r="UHH56" s="105">
        <v>51970.319999999992</v>
      </c>
      <c r="UHI56" s="90">
        <f t="shared" si="2575"/>
        <v>4330.8599999999997</v>
      </c>
      <c r="UHJ56" s="115">
        <f t="shared" ref="UHJ56" si="3776">UHI56</f>
        <v>4330.8599999999997</v>
      </c>
      <c r="UHK56" s="115">
        <f t="shared" si="2576"/>
        <v>4330.8599999999997</v>
      </c>
      <c r="UHL56" s="115">
        <f t="shared" si="2576"/>
        <v>4330.8599999999997</v>
      </c>
      <c r="UHM56" s="115">
        <f t="shared" si="2576"/>
        <v>4330.8599999999997</v>
      </c>
      <c r="UHN56" s="115">
        <f t="shared" si="2576"/>
        <v>4330.8599999999997</v>
      </c>
      <c r="UHO56" s="115">
        <f t="shared" si="2576"/>
        <v>4330.8599999999997</v>
      </c>
      <c r="UHP56" s="115">
        <f t="shared" si="2576"/>
        <v>4330.8599999999997</v>
      </c>
      <c r="UHQ56" s="115">
        <f t="shared" si="2576"/>
        <v>4330.8599999999997</v>
      </c>
      <c r="UHR56" s="115">
        <f t="shared" si="2576"/>
        <v>4330.8599999999997</v>
      </c>
      <c r="UHS56" s="115">
        <f t="shared" si="2576"/>
        <v>4330.8599999999997</v>
      </c>
      <c r="UHT56" s="115">
        <f t="shared" si="2576"/>
        <v>4330.8599999999997</v>
      </c>
      <c r="UHU56" s="115">
        <f t="shared" si="2576"/>
        <v>4330.8599999999997</v>
      </c>
      <c r="UHV56" s="95">
        <f t="shared" si="2577"/>
        <v>51970.32</v>
      </c>
      <c r="UHW56" s="106" t="s">
        <v>845</v>
      </c>
      <c r="UHX56" s="105">
        <v>51970.319999999992</v>
      </c>
      <c r="UHY56" s="90">
        <f t="shared" si="2578"/>
        <v>4330.8599999999997</v>
      </c>
      <c r="UHZ56" s="115">
        <f t="shared" ref="UHZ56" si="3777">UHY56</f>
        <v>4330.8599999999997</v>
      </c>
      <c r="UIA56" s="115">
        <f t="shared" si="2579"/>
        <v>4330.8599999999997</v>
      </c>
      <c r="UIB56" s="115">
        <f t="shared" si="2579"/>
        <v>4330.8599999999997</v>
      </c>
      <c r="UIC56" s="115">
        <f t="shared" si="2579"/>
        <v>4330.8599999999997</v>
      </c>
      <c r="UID56" s="115">
        <f t="shared" si="2579"/>
        <v>4330.8599999999997</v>
      </c>
      <c r="UIE56" s="115">
        <f t="shared" si="2579"/>
        <v>4330.8599999999997</v>
      </c>
      <c r="UIF56" s="115">
        <f t="shared" si="2579"/>
        <v>4330.8599999999997</v>
      </c>
      <c r="UIG56" s="115">
        <f t="shared" si="2579"/>
        <v>4330.8599999999997</v>
      </c>
      <c r="UIH56" s="115">
        <f t="shared" si="2579"/>
        <v>4330.8599999999997</v>
      </c>
      <c r="UII56" s="115">
        <f t="shared" si="2579"/>
        <v>4330.8599999999997</v>
      </c>
      <c r="UIJ56" s="115">
        <f t="shared" si="2579"/>
        <v>4330.8599999999997</v>
      </c>
      <c r="UIK56" s="115">
        <f t="shared" si="2579"/>
        <v>4330.8599999999997</v>
      </c>
      <c r="UIL56" s="95">
        <f t="shared" si="2580"/>
        <v>51970.32</v>
      </c>
      <c r="UIM56" s="106" t="s">
        <v>845</v>
      </c>
      <c r="UIN56" s="105">
        <v>51970.319999999992</v>
      </c>
      <c r="UIO56" s="90">
        <f t="shared" si="2581"/>
        <v>4330.8599999999997</v>
      </c>
      <c r="UIP56" s="115">
        <f t="shared" ref="UIP56" si="3778">UIO56</f>
        <v>4330.8599999999997</v>
      </c>
      <c r="UIQ56" s="115">
        <f t="shared" si="2582"/>
        <v>4330.8599999999997</v>
      </c>
      <c r="UIR56" s="115">
        <f t="shared" si="2582"/>
        <v>4330.8599999999997</v>
      </c>
      <c r="UIS56" s="115">
        <f t="shared" si="2582"/>
        <v>4330.8599999999997</v>
      </c>
      <c r="UIT56" s="115">
        <f t="shared" si="2582"/>
        <v>4330.8599999999997</v>
      </c>
      <c r="UIU56" s="115">
        <f t="shared" si="2582"/>
        <v>4330.8599999999997</v>
      </c>
      <c r="UIV56" s="115">
        <f t="shared" si="2582"/>
        <v>4330.8599999999997</v>
      </c>
      <c r="UIW56" s="115">
        <f t="shared" si="2582"/>
        <v>4330.8599999999997</v>
      </c>
      <c r="UIX56" s="115">
        <f t="shared" si="2582"/>
        <v>4330.8599999999997</v>
      </c>
      <c r="UIY56" s="115">
        <f t="shared" si="2582"/>
        <v>4330.8599999999997</v>
      </c>
      <c r="UIZ56" s="115">
        <f t="shared" si="2582"/>
        <v>4330.8599999999997</v>
      </c>
      <c r="UJA56" s="115">
        <f t="shared" si="2582"/>
        <v>4330.8599999999997</v>
      </c>
      <c r="UJB56" s="95">
        <f t="shared" si="2583"/>
        <v>51970.32</v>
      </c>
      <c r="UJC56" s="106" t="s">
        <v>845</v>
      </c>
      <c r="UJD56" s="105">
        <v>51970.319999999992</v>
      </c>
      <c r="UJE56" s="90">
        <f t="shared" si="2584"/>
        <v>4330.8599999999997</v>
      </c>
      <c r="UJF56" s="115">
        <f t="shared" ref="UJF56" si="3779">UJE56</f>
        <v>4330.8599999999997</v>
      </c>
      <c r="UJG56" s="115">
        <f t="shared" si="2585"/>
        <v>4330.8599999999997</v>
      </c>
      <c r="UJH56" s="115">
        <f t="shared" si="2585"/>
        <v>4330.8599999999997</v>
      </c>
      <c r="UJI56" s="115">
        <f t="shared" si="2585"/>
        <v>4330.8599999999997</v>
      </c>
      <c r="UJJ56" s="115">
        <f t="shared" si="2585"/>
        <v>4330.8599999999997</v>
      </c>
      <c r="UJK56" s="115">
        <f t="shared" si="2585"/>
        <v>4330.8599999999997</v>
      </c>
      <c r="UJL56" s="115">
        <f t="shared" si="2585"/>
        <v>4330.8599999999997</v>
      </c>
      <c r="UJM56" s="115">
        <f t="shared" si="2585"/>
        <v>4330.8599999999997</v>
      </c>
      <c r="UJN56" s="115">
        <f t="shared" si="2585"/>
        <v>4330.8599999999997</v>
      </c>
      <c r="UJO56" s="115">
        <f t="shared" si="2585"/>
        <v>4330.8599999999997</v>
      </c>
      <c r="UJP56" s="115">
        <f t="shared" si="2585"/>
        <v>4330.8599999999997</v>
      </c>
      <c r="UJQ56" s="115">
        <f t="shared" si="2585"/>
        <v>4330.8599999999997</v>
      </c>
      <c r="UJR56" s="95">
        <f t="shared" si="2586"/>
        <v>51970.32</v>
      </c>
      <c r="UJS56" s="106" t="s">
        <v>845</v>
      </c>
      <c r="UJT56" s="105">
        <v>51970.319999999992</v>
      </c>
      <c r="UJU56" s="90">
        <f t="shared" si="2587"/>
        <v>4330.8599999999997</v>
      </c>
      <c r="UJV56" s="115">
        <f t="shared" ref="UJV56" si="3780">UJU56</f>
        <v>4330.8599999999997</v>
      </c>
      <c r="UJW56" s="115">
        <f t="shared" si="2588"/>
        <v>4330.8599999999997</v>
      </c>
      <c r="UJX56" s="115">
        <f t="shared" si="2588"/>
        <v>4330.8599999999997</v>
      </c>
      <c r="UJY56" s="115">
        <f t="shared" si="2588"/>
        <v>4330.8599999999997</v>
      </c>
      <c r="UJZ56" s="115">
        <f t="shared" si="2588"/>
        <v>4330.8599999999997</v>
      </c>
      <c r="UKA56" s="115">
        <f t="shared" si="2588"/>
        <v>4330.8599999999997</v>
      </c>
      <c r="UKB56" s="115">
        <f t="shared" si="2588"/>
        <v>4330.8599999999997</v>
      </c>
      <c r="UKC56" s="115">
        <f t="shared" si="2588"/>
        <v>4330.8599999999997</v>
      </c>
      <c r="UKD56" s="115">
        <f t="shared" si="2588"/>
        <v>4330.8599999999997</v>
      </c>
      <c r="UKE56" s="115">
        <f t="shared" si="2588"/>
        <v>4330.8599999999997</v>
      </c>
      <c r="UKF56" s="115">
        <f t="shared" si="2588"/>
        <v>4330.8599999999997</v>
      </c>
      <c r="UKG56" s="115">
        <f t="shared" si="2588"/>
        <v>4330.8599999999997</v>
      </c>
      <c r="UKH56" s="95">
        <f t="shared" si="2589"/>
        <v>51970.32</v>
      </c>
      <c r="UKI56" s="106" t="s">
        <v>845</v>
      </c>
      <c r="UKJ56" s="105">
        <v>51970.319999999992</v>
      </c>
      <c r="UKK56" s="90">
        <f t="shared" si="2590"/>
        <v>4330.8599999999997</v>
      </c>
      <c r="UKL56" s="115">
        <f t="shared" ref="UKL56" si="3781">UKK56</f>
        <v>4330.8599999999997</v>
      </c>
      <c r="UKM56" s="115">
        <f t="shared" si="2591"/>
        <v>4330.8599999999997</v>
      </c>
      <c r="UKN56" s="115">
        <f t="shared" si="2591"/>
        <v>4330.8599999999997</v>
      </c>
      <c r="UKO56" s="115">
        <f t="shared" si="2591"/>
        <v>4330.8599999999997</v>
      </c>
      <c r="UKP56" s="115">
        <f t="shared" si="2591"/>
        <v>4330.8599999999997</v>
      </c>
      <c r="UKQ56" s="115">
        <f t="shared" si="2591"/>
        <v>4330.8599999999997</v>
      </c>
      <c r="UKR56" s="115">
        <f t="shared" si="2591"/>
        <v>4330.8599999999997</v>
      </c>
      <c r="UKS56" s="115">
        <f t="shared" si="2591"/>
        <v>4330.8599999999997</v>
      </c>
      <c r="UKT56" s="115">
        <f t="shared" si="2591"/>
        <v>4330.8599999999997</v>
      </c>
      <c r="UKU56" s="115">
        <f t="shared" si="2591"/>
        <v>4330.8599999999997</v>
      </c>
      <c r="UKV56" s="115">
        <f t="shared" si="2591"/>
        <v>4330.8599999999997</v>
      </c>
      <c r="UKW56" s="115">
        <f t="shared" si="2591"/>
        <v>4330.8599999999997</v>
      </c>
      <c r="UKX56" s="95">
        <f t="shared" si="2592"/>
        <v>51970.32</v>
      </c>
      <c r="UKY56" s="106" t="s">
        <v>845</v>
      </c>
      <c r="UKZ56" s="105">
        <v>51970.319999999992</v>
      </c>
      <c r="ULA56" s="90">
        <f t="shared" si="2593"/>
        <v>4330.8599999999997</v>
      </c>
      <c r="ULB56" s="115">
        <f t="shared" ref="ULB56" si="3782">ULA56</f>
        <v>4330.8599999999997</v>
      </c>
      <c r="ULC56" s="115">
        <f t="shared" si="2594"/>
        <v>4330.8599999999997</v>
      </c>
      <c r="ULD56" s="115">
        <f t="shared" si="2594"/>
        <v>4330.8599999999997</v>
      </c>
      <c r="ULE56" s="115">
        <f t="shared" si="2594"/>
        <v>4330.8599999999997</v>
      </c>
      <c r="ULF56" s="115">
        <f t="shared" si="2594"/>
        <v>4330.8599999999997</v>
      </c>
      <c r="ULG56" s="115">
        <f t="shared" si="2594"/>
        <v>4330.8599999999997</v>
      </c>
      <c r="ULH56" s="115">
        <f t="shared" si="2594"/>
        <v>4330.8599999999997</v>
      </c>
      <c r="ULI56" s="115">
        <f t="shared" si="2594"/>
        <v>4330.8599999999997</v>
      </c>
      <c r="ULJ56" s="115">
        <f t="shared" si="2594"/>
        <v>4330.8599999999997</v>
      </c>
      <c r="ULK56" s="115">
        <f t="shared" si="2594"/>
        <v>4330.8599999999997</v>
      </c>
      <c r="ULL56" s="115">
        <f t="shared" si="2594"/>
        <v>4330.8599999999997</v>
      </c>
      <c r="ULM56" s="115">
        <f t="shared" si="2594"/>
        <v>4330.8599999999997</v>
      </c>
      <c r="ULN56" s="95">
        <f t="shared" si="2595"/>
        <v>51970.32</v>
      </c>
      <c r="ULO56" s="106" t="s">
        <v>845</v>
      </c>
      <c r="ULP56" s="105">
        <v>51970.319999999992</v>
      </c>
      <c r="ULQ56" s="90">
        <f t="shared" si="2596"/>
        <v>4330.8599999999997</v>
      </c>
      <c r="ULR56" s="115">
        <f t="shared" ref="ULR56" si="3783">ULQ56</f>
        <v>4330.8599999999997</v>
      </c>
      <c r="ULS56" s="115">
        <f t="shared" si="2597"/>
        <v>4330.8599999999997</v>
      </c>
      <c r="ULT56" s="115">
        <f t="shared" si="2597"/>
        <v>4330.8599999999997</v>
      </c>
      <c r="ULU56" s="115">
        <f t="shared" si="2597"/>
        <v>4330.8599999999997</v>
      </c>
      <c r="ULV56" s="115">
        <f t="shared" si="2597"/>
        <v>4330.8599999999997</v>
      </c>
      <c r="ULW56" s="115">
        <f t="shared" si="2597"/>
        <v>4330.8599999999997</v>
      </c>
      <c r="ULX56" s="115">
        <f t="shared" si="2597"/>
        <v>4330.8599999999997</v>
      </c>
      <c r="ULY56" s="115">
        <f t="shared" si="2597"/>
        <v>4330.8599999999997</v>
      </c>
      <c r="ULZ56" s="115">
        <f t="shared" si="2597"/>
        <v>4330.8599999999997</v>
      </c>
      <c r="UMA56" s="115">
        <f t="shared" si="2597"/>
        <v>4330.8599999999997</v>
      </c>
      <c r="UMB56" s="115">
        <f t="shared" si="2597"/>
        <v>4330.8599999999997</v>
      </c>
      <c r="UMC56" s="115">
        <f t="shared" si="2597"/>
        <v>4330.8599999999997</v>
      </c>
      <c r="UMD56" s="95">
        <f t="shared" si="2598"/>
        <v>51970.32</v>
      </c>
      <c r="UME56" s="106" t="s">
        <v>845</v>
      </c>
      <c r="UMF56" s="105">
        <v>51970.319999999992</v>
      </c>
      <c r="UMG56" s="90">
        <f t="shared" si="2599"/>
        <v>4330.8599999999997</v>
      </c>
      <c r="UMH56" s="115">
        <f t="shared" ref="UMH56" si="3784">UMG56</f>
        <v>4330.8599999999997</v>
      </c>
      <c r="UMI56" s="115">
        <f t="shared" si="2600"/>
        <v>4330.8599999999997</v>
      </c>
      <c r="UMJ56" s="115">
        <f t="shared" si="2600"/>
        <v>4330.8599999999997</v>
      </c>
      <c r="UMK56" s="115">
        <f t="shared" si="2600"/>
        <v>4330.8599999999997</v>
      </c>
      <c r="UML56" s="115">
        <f t="shared" si="2600"/>
        <v>4330.8599999999997</v>
      </c>
      <c r="UMM56" s="115">
        <f t="shared" si="2600"/>
        <v>4330.8599999999997</v>
      </c>
      <c r="UMN56" s="115">
        <f t="shared" si="2600"/>
        <v>4330.8599999999997</v>
      </c>
      <c r="UMO56" s="115">
        <f t="shared" si="2600"/>
        <v>4330.8599999999997</v>
      </c>
      <c r="UMP56" s="115">
        <f t="shared" si="2600"/>
        <v>4330.8599999999997</v>
      </c>
      <c r="UMQ56" s="115">
        <f t="shared" si="2600"/>
        <v>4330.8599999999997</v>
      </c>
      <c r="UMR56" s="115">
        <f t="shared" si="2600"/>
        <v>4330.8599999999997</v>
      </c>
      <c r="UMS56" s="115">
        <f t="shared" si="2600"/>
        <v>4330.8599999999997</v>
      </c>
      <c r="UMT56" s="95">
        <f t="shared" si="2601"/>
        <v>51970.32</v>
      </c>
      <c r="UMU56" s="106" t="s">
        <v>845</v>
      </c>
      <c r="UMV56" s="105">
        <v>51970.319999999992</v>
      </c>
      <c r="UMW56" s="90">
        <f t="shared" si="2602"/>
        <v>4330.8599999999997</v>
      </c>
      <c r="UMX56" s="115">
        <f t="shared" ref="UMX56" si="3785">UMW56</f>
        <v>4330.8599999999997</v>
      </c>
      <c r="UMY56" s="115">
        <f t="shared" si="2603"/>
        <v>4330.8599999999997</v>
      </c>
      <c r="UMZ56" s="115">
        <f t="shared" si="2603"/>
        <v>4330.8599999999997</v>
      </c>
      <c r="UNA56" s="115">
        <f t="shared" si="2603"/>
        <v>4330.8599999999997</v>
      </c>
      <c r="UNB56" s="115">
        <f t="shared" si="2603"/>
        <v>4330.8599999999997</v>
      </c>
      <c r="UNC56" s="115">
        <f t="shared" si="2603"/>
        <v>4330.8599999999997</v>
      </c>
      <c r="UND56" s="115">
        <f t="shared" si="2603"/>
        <v>4330.8599999999997</v>
      </c>
      <c r="UNE56" s="115">
        <f t="shared" si="2603"/>
        <v>4330.8599999999997</v>
      </c>
      <c r="UNF56" s="115">
        <f t="shared" si="2603"/>
        <v>4330.8599999999997</v>
      </c>
      <c r="UNG56" s="115">
        <f t="shared" si="2603"/>
        <v>4330.8599999999997</v>
      </c>
      <c r="UNH56" s="115">
        <f t="shared" si="2603"/>
        <v>4330.8599999999997</v>
      </c>
      <c r="UNI56" s="115">
        <f t="shared" si="2603"/>
        <v>4330.8599999999997</v>
      </c>
      <c r="UNJ56" s="95">
        <f t="shared" si="2604"/>
        <v>51970.32</v>
      </c>
      <c r="UNK56" s="106" t="s">
        <v>845</v>
      </c>
      <c r="UNL56" s="105">
        <v>51970.319999999992</v>
      </c>
      <c r="UNM56" s="90">
        <f t="shared" si="2605"/>
        <v>4330.8599999999997</v>
      </c>
      <c r="UNN56" s="115">
        <f t="shared" ref="UNN56" si="3786">UNM56</f>
        <v>4330.8599999999997</v>
      </c>
      <c r="UNO56" s="115">
        <f t="shared" si="2606"/>
        <v>4330.8599999999997</v>
      </c>
      <c r="UNP56" s="115">
        <f t="shared" si="2606"/>
        <v>4330.8599999999997</v>
      </c>
      <c r="UNQ56" s="115">
        <f t="shared" si="2606"/>
        <v>4330.8599999999997</v>
      </c>
      <c r="UNR56" s="115">
        <f t="shared" si="2606"/>
        <v>4330.8599999999997</v>
      </c>
      <c r="UNS56" s="115">
        <f t="shared" si="2606"/>
        <v>4330.8599999999997</v>
      </c>
      <c r="UNT56" s="115">
        <f t="shared" si="2606"/>
        <v>4330.8599999999997</v>
      </c>
      <c r="UNU56" s="115">
        <f t="shared" si="2606"/>
        <v>4330.8599999999997</v>
      </c>
      <c r="UNV56" s="115">
        <f t="shared" si="2606"/>
        <v>4330.8599999999997</v>
      </c>
      <c r="UNW56" s="115">
        <f t="shared" si="2606"/>
        <v>4330.8599999999997</v>
      </c>
      <c r="UNX56" s="115">
        <f t="shared" si="2606"/>
        <v>4330.8599999999997</v>
      </c>
      <c r="UNY56" s="115">
        <f t="shared" si="2606"/>
        <v>4330.8599999999997</v>
      </c>
      <c r="UNZ56" s="95">
        <f t="shared" si="2607"/>
        <v>51970.32</v>
      </c>
      <c r="UOA56" s="106" t="s">
        <v>845</v>
      </c>
      <c r="UOB56" s="105">
        <v>51970.319999999992</v>
      </c>
      <c r="UOC56" s="90">
        <f t="shared" si="2608"/>
        <v>4330.8599999999997</v>
      </c>
      <c r="UOD56" s="115">
        <f t="shared" ref="UOD56" si="3787">UOC56</f>
        <v>4330.8599999999997</v>
      </c>
      <c r="UOE56" s="115">
        <f t="shared" si="2609"/>
        <v>4330.8599999999997</v>
      </c>
      <c r="UOF56" s="115">
        <f t="shared" si="2609"/>
        <v>4330.8599999999997</v>
      </c>
      <c r="UOG56" s="115">
        <f t="shared" si="2609"/>
        <v>4330.8599999999997</v>
      </c>
      <c r="UOH56" s="115">
        <f t="shared" si="2609"/>
        <v>4330.8599999999997</v>
      </c>
      <c r="UOI56" s="115">
        <f t="shared" si="2609"/>
        <v>4330.8599999999997</v>
      </c>
      <c r="UOJ56" s="115">
        <f t="shared" si="2609"/>
        <v>4330.8599999999997</v>
      </c>
      <c r="UOK56" s="115">
        <f t="shared" si="2609"/>
        <v>4330.8599999999997</v>
      </c>
      <c r="UOL56" s="115">
        <f t="shared" si="2609"/>
        <v>4330.8599999999997</v>
      </c>
      <c r="UOM56" s="115">
        <f t="shared" si="2609"/>
        <v>4330.8599999999997</v>
      </c>
      <c r="UON56" s="115">
        <f t="shared" si="2609"/>
        <v>4330.8599999999997</v>
      </c>
      <c r="UOO56" s="115">
        <f t="shared" si="2609"/>
        <v>4330.8599999999997</v>
      </c>
      <c r="UOP56" s="95">
        <f t="shared" si="2610"/>
        <v>51970.32</v>
      </c>
      <c r="UOQ56" s="106" t="s">
        <v>845</v>
      </c>
      <c r="UOR56" s="105">
        <v>51970.319999999992</v>
      </c>
      <c r="UOS56" s="90">
        <f t="shared" si="2611"/>
        <v>4330.8599999999997</v>
      </c>
      <c r="UOT56" s="115">
        <f t="shared" ref="UOT56" si="3788">UOS56</f>
        <v>4330.8599999999997</v>
      </c>
      <c r="UOU56" s="115">
        <f t="shared" si="2612"/>
        <v>4330.8599999999997</v>
      </c>
      <c r="UOV56" s="115">
        <f t="shared" si="2612"/>
        <v>4330.8599999999997</v>
      </c>
      <c r="UOW56" s="115">
        <f t="shared" si="2612"/>
        <v>4330.8599999999997</v>
      </c>
      <c r="UOX56" s="115">
        <f t="shared" si="2612"/>
        <v>4330.8599999999997</v>
      </c>
      <c r="UOY56" s="115">
        <f t="shared" si="2612"/>
        <v>4330.8599999999997</v>
      </c>
      <c r="UOZ56" s="115">
        <f t="shared" si="2612"/>
        <v>4330.8599999999997</v>
      </c>
      <c r="UPA56" s="115">
        <f t="shared" si="2612"/>
        <v>4330.8599999999997</v>
      </c>
      <c r="UPB56" s="115">
        <f t="shared" si="2612"/>
        <v>4330.8599999999997</v>
      </c>
      <c r="UPC56" s="115">
        <f t="shared" si="2612"/>
        <v>4330.8599999999997</v>
      </c>
      <c r="UPD56" s="115">
        <f t="shared" si="2612"/>
        <v>4330.8599999999997</v>
      </c>
      <c r="UPE56" s="115">
        <f t="shared" si="2612"/>
        <v>4330.8599999999997</v>
      </c>
      <c r="UPF56" s="95">
        <f t="shared" si="2613"/>
        <v>51970.32</v>
      </c>
      <c r="UPG56" s="106" t="s">
        <v>845</v>
      </c>
      <c r="UPH56" s="105">
        <v>51970.319999999992</v>
      </c>
      <c r="UPI56" s="90">
        <f t="shared" si="2614"/>
        <v>4330.8599999999997</v>
      </c>
      <c r="UPJ56" s="115">
        <f t="shared" ref="UPJ56" si="3789">UPI56</f>
        <v>4330.8599999999997</v>
      </c>
      <c r="UPK56" s="115">
        <f t="shared" si="2615"/>
        <v>4330.8599999999997</v>
      </c>
      <c r="UPL56" s="115">
        <f t="shared" si="2615"/>
        <v>4330.8599999999997</v>
      </c>
      <c r="UPM56" s="115">
        <f t="shared" si="2615"/>
        <v>4330.8599999999997</v>
      </c>
      <c r="UPN56" s="115">
        <f t="shared" si="2615"/>
        <v>4330.8599999999997</v>
      </c>
      <c r="UPO56" s="115">
        <f t="shared" si="2615"/>
        <v>4330.8599999999997</v>
      </c>
      <c r="UPP56" s="115">
        <f t="shared" si="2615"/>
        <v>4330.8599999999997</v>
      </c>
      <c r="UPQ56" s="115">
        <f t="shared" si="2615"/>
        <v>4330.8599999999997</v>
      </c>
      <c r="UPR56" s="115">
        <f t="shared" si="2615"/>
        <v>4330.8599999999997</v>
      </c>
      <c r="UPS56" s="115">
        <f t="shared" si="2615"/>
        <v>4330.8599999999997</v>
      </c>
      <c r="UPT56" s="115">
        <f t="shared" si="2615"/>
        <v>4330.8599999999997</v>
      </c>
      <c r="UPU56" s="115">
        <f t="shared" si="2615"/>
        <v>4330.8599999999997</v>
      </c>
      <c r="UPV56" s="95">
        <f t="shared" si="2616"/>
        <v>51970.32</v>
      </c>
      <c r="UPW56" s="106" t="s">
        <v>845</v>
      </c>
      <c r="UPX56" s="105">
        <v>51970.319999999992</v>
      </c>
      <c r="UPY56" s="90">
        <f t="shared" si="2617"/>
        <v>4330.8599999999997</v>
      </c>
      <c r="UPZ56" s="115">
        <f t="shared" ref="UPZ56" si="3790">UPY56</f>
        <v>4330.8599999999997</v>
      </c>
      <c r="UQA56" s="115">
        <f t="shared" si="2618"/>
        <v>4330.8599999999997</v>
      </c>
      <c r="UQB56" s="115">
        <f t="shared" si="2618"/>
        <v>4330.8599999999997</v>
      </c>
      <c r="UQC56" s="115">
        <f t="shared" si="2618"/>
        <v>4330.8599999999997</v>
      </c>
      <c r="UQD56" s="115">
        <f t="shared" si="2618"/>
        <v>4330.8599999999997</v>
      </c>
      <c r="UQE56" s="115">
        <f t="shared" si="2618"/>
        <v>4330.8599999999997</v>
      </c>
      <c r="UQF56" s="115">
        <f t="shared" si="2618"/>
        <v>4330.8599999999997</v>
      </c>
      <c r="UQG56" s="115">
        <f t="shared" si="2618"/>
        <v>4330.8599999999997</v>
      </c>
      <c r="UQH56" s="115">
        <f t="shared" si="2618"/>
        <v>4330.8599999999997</v>
      </c>
      <c r="UQI56" s="115">
        <f t="shared" si="2618"/>
        <v>4330.8599999999997</v>
      </c>
      <c r="UQJ56" s="115">
        <f t="shared" si="2618"/>
        <v>4330.8599999999997</v>
      </c>
      <c r="UQK56" s="115">
        <f t="shared" si="2618"/>
        <v>4330.8599999999997</v>
      </c>
      <c r="UQL56" s="95">
        <f t="shared" si="2619"/>
        <v>51970.32</v>
      </c>
      <c r="UQM56" s="106" t="s">
        <v>845</v>
      </c>
      <c r="UQN56" s="105">
        <v>51970.319999999992</v>
      </c>
      <c r="UQO56" s="90">
        <f t="shared" si="2620"/>
        <v>4330.8599999999997</v>
      </c>
      <c r="UQP56" s="115">
        <f t="shared" ref="UQP56" si="3791">UQO56</f>
        <v>4330.8599999999997</v>
      </c>
      <c r="UQQ56" s="115">
        <f t="shared" si="2621"/>
        <v>4330.8599999999997</v>
      </c>
      <c r="UQR56" s="115">
        <f t="shared" si="2621"/>
        <v>4330.8599999999997</v>
      </c>
      <c r="UQS56" s="115">
        <f t="shared" si="2621"/>
        <v>4330.8599999999997</v>
      </c>
      <c r="UQT56" s="115">
        <f t="shared" si="2621"/>
        <v>4330.8599999999997</v>
      </c>
      <c r="UQU56" s="115">
        <f t="shared" si="2621"/>
        <v>4330.8599999999997</v>
      </c>
      <c r="UQV56" s="115">
        <f t="shared" si="2621"/>
        <v>4330.8599999999997</v>
      </c>
      <c r="UQW56" s="115">
        <f t="shared" si="2621"/>
        <v>4330.8599999999997</v>
      </c>
      <c r="UQX56" s="115">
        <f t="shared" si="2621"/>
        <v>4330.8599999999997</v>
      </c>
      <c r="UQY56" s="115">
        <f t="shared" si="2621"/>
        <v>4330.8599999999997</v>
      </c>
      <c r="UQZ56" s="115">
        <f t="shared" si="2621"/>
        <v>4330.8599999999997</v>
      </c>
      <c r="URA56" s="115">
        <f t="shared" si="2621"/>
        <v>4330.8599999999997</v>
      </c>
      <c r="URB56" s="95">
        <f t="shared" si="2622"/>
        <v>51970.32</v>
      </c>
      <c r="URC56" s="106" t="s">
        <v>845</v>
      </c>
      <c r="URD56" s="105">
        <v>51970.319999999992</v>
      </c>
      <c r="URE56" s="90">
        <f t="shared" si="2623"/>
        <v>4330.8599999999997</v>
      </c>
      <c r="URF56" s="115">
        <f t="shared" ref="URF56" si="3792">URE56</f>
        <v>4330.8599999999997</v>
      </c>
      <c r="URG56" s="115">
        <f t="shared" si="2624"/>
        <v>4330.8599999999997</v>
      </c>
      <c r="URH56" s="115">
        <f t="shared" si="2624"/>
        <v>4330.8599999999997</v>
      </c>
      <c r="URI56" s="115">
        <f t="shared" si="2624"/>
        <v>4330.8599999999997</v>
      </c>
      <c r="URJ56" s="115">
        <f t="shared" si="2624"/>
        <v>4330.8599999999997</v>
      </c>
      <c r="URK56" s="115">
        <f t="shared" si="2624"/>
        <v>4330.8599999999997</v>
      </c>
      <c r="URL56" s="115">
        <f t="shared" si="2624"/>
        <v>4330.8599999999997</v>
      </c>
      <c r="URM56" s="115">
        <f t="shared" si="2624"/>
        <v>4330.8599999999997</v>
      </c>
      <c r="URN56" s="115">
        <f t="shared" si="2624"/>
        <v>4330.8599999999997</v>
      </c>
      <c r="URO56" s="115">
        <f t="shared" si="2624"/>
        <v>4330.8599999999997</v>
      </c>
      <c r="URP56" s="115">
        <f t="shared" si="2624"/>
        <v>4330.8599999999997</v>
      </c>
      <c r="URQ56" s="115">
        <f t="shared" si="2624"/>
        <v>4330.8599999999997</v>
      </c>
      <c r="URR56" s="95">
        <f t="shared" si="2625"/>
        <v>51970.32</v>
      </c>
      <c r="URS56" s="106" t="s">
        <v>845</v>
      </c>
      <c r="URT56" s="105">
        <v>51970.319999999992</v>
      </c>
      <c r="URU56" s="90">
        <f t="shared" si="2626"/>
        <v>4330.8599999999997</v>
      </c>
      <c r="URV56" s="115">
        <f t="shared" ref="URV56" si="3793">URU56</f>
        <v>4330.8599999999997</v>
      </c>
      <c r="URW56" s="115">
        <f t="shared" si="2627"/>
        <v>4330.8599999999997</v>
      </c>
      <c r="URX56" s="115">
        <f t="shared" si="2627"/>
        <v>4330.8599999999997</v>
      </c>
      <c r="URY56" s="115">
        <f t="shared" si="2627"/>
        <v>4330.8599999999997</v>
      </c>
      <c r="URZ56" s="115">
        <f t="shared" si="2627"/>
        <v>4330.8599999999997</v>
      </c>
      <c r="USA56" s="115">
        <f t="shared" si="2627"/>
        <v>4330.8599999999997</v>
      </c>
      <c r="USB56" s="115">
        <f t="shared" si="2627"/>
        <v>4330.8599999999997</v>
      </c>
      <c r="USC56" s="115">
        <f t="shared" si="2627"/>
        <v>4330.8599999999997</v>
      </c>
      <c r="USD56" s="115">
        <f t="shared" si="2627"/>
        <v>4330.8599999999997</v>
      </c>
      <c r="USE56" s="115">
        <f t="shared" si="2627"/>
        <v>4330.8599999999997</v>
      </c>
      <c r="USF56" s="115">
        <f t="shared" si="2627"/>
        <v>4330.8599999999997</v>
      </c>
      <c r="USG56" s="115">
        <f t="shared" si="2627"/>
        <v>4330.8599999999997</v>
      </c>
      <c r="USH56" s="95">
        <f t="shared" si="2628"/>
        <v>51970.32</v>
      </c>
      <c r="USI56" s="106" t="s">
        <v>845</v>
      </c>
      <c r="USJ56" s="105">
        <v>51970.319999999992</v>
      </c>
      <c r="USK56" s="90">
        <f t="shared" si="2629"/>
        <v>4330.8599999999997</v>
      </c>
      <c r="USL56" s="115">
        <f t="shared" ref="USL56" si="3794">USK56</f>
        <v>4330.8599999999997</v>
      </c>
      <c r="USM56" s="115">
        <f t="shared" si="2630"/>
        <v>4330.8599999999997</v>
      </c>
      <c r="USN56" s="115">
        <f t="shared" si="2630"/>
        <v>4330.8599999999997</v>
      </c>
      <c r="USO56" s="115">
        <f t="shared" si="2630"/>
        <v>4330.8599999999997</v>
      </c>
      <c r="USP56" s="115">
        <f t="shared" si="2630"/>
        <v>4330.8599999999997</v>
      </c>
      <c r="USQ56" s="115">
        <f t="shared" si="2630"/>
        <v>4330.8599999999997</v>
      </c>
      <c r="USR56" s="115">
        <f t="shared" si="2630"/>
        <v>4330.8599999999997</v>
      </c>
      <c r="USS56" s="115">
        <f t="shared" si="2630"/>
        <v>4330.8599999999997</v>
      </c>
      <c r="UST56" s="115">
        <f t="shared" si="2630"/>
        <v>4330.8599999999997</v>
      </c>
      <c r="USU56" s="115">
        <f t="shared" si="2630"/>
        <v>4330.8599999999997</v>
      </c>
      <c r="USV56" s="115">
        <f t="shared" si="2630"/>
        <v>4330.8599999999997</v>
      </c>
      <c r="USW56" s="115">
        <f t="shared" si="2630"/>
        <v>4330.8599999999997</v>
      </c>
      <c r="USX56" s="95">
        <f t="shared" si="2631"/>
        <v>51970.32</v>
      </c>
      <c r="USY56" s="106" t="s">
        <v>845</v>
      </c>
      <c r="USZ56" s="105">
        <v>51970.319999999992</v>
      </c>
      <c r="UTA56" s="90">
        <f t="shared" si="2632"/>
        <v>4330.8599999999997</v>
      </c>
      <c r="UTB56" s="115">
        <f t="shared" ref="UTB56" si="3795">UTA56</f>
        <v>4330.8599999999997</v>
      </c>
      <c r="UTC56" s="115">
        <f t="shared" si="2633"/>
        <v>4330.8599999999997</v>
      </c>
      <c r="UTD56" s="115">
        <f t="shared" si="2633"/>
        <v>4330.8599999999997</v>
      </c>
      <c r="UTE56" s="115">
        <f t="shared" si="2633"/>
        <v>4330.8599999999997</v>
      </c>
      <c r="UTF56" s="115">
        <f t="shared" si="2633"/>
        <v>4330.8599999999997</v>
      </c>
      <c r="UTG56" s="115">
        <f t="shared" si="2633"/>
        <v>4330.8599999999997</v>
      </c>
      <c r="UTH56" s="115">
        <f t="shared" si="2633"/>
        <v>4330.8599999999997</v>
      </c>
      <c r="UTI56" s="115">
        <f t="shared" si="2633"/>
        <v>4330.8599999999997</v>
      </c>
      <c r="UTJ56" s="115">
        <f t="shared" si="2633"/>
        <v>4330.8599999999997</v>
      </c>
      <c r="UTK56" s="115">
        <f t="shared" si="2633"/>
        <v>4330.8599999999997</v>
      </c>
      <c r="UTL56" s="115">
        <f t="shared" si="2633"/>
        <v>4330.8599999999997</v>
      </c>
      <c r="UTM56" s="115">
        <f t="shared" si="2633"/>
        <v>4330.8599999999997</v>
      </c>
      <c r="UTN56" s="95">
        <f t="shared" si="2634"/>
        <v>51970.32</v>
      </c>
      <c r="UTO56" s="106" t="s">
        <v>845</v>
      </c>
      <c r="UTP56" s="105">
        <v>51970.319999999992</v>
      </c>
      <c r="UTQ56" s="90">
        <f t="shared" si="2635"/>
        <v>4330.8599999999997</v>
      </c>
      <c r="UTR56" s="115">
        <f t="shared" ref="UTR56" si="3796">UTQ56</f>
        <v>4330.8599999999997</v>
      </c>
      <c r="UTS56" s="115">
        <f t="shared" si="2636"/>
        <v>4330.8599999999997</v>
      </c>
      <c r="UTT56" s="115">
        <f t="shared" si="2636"/>
        <v>4330.8599999999997</v>
      </c>
      <c r="UTU56" s="115">
        <f t="shared" si="2636"/>
        <v>4330.8599999999997</v>
      </c>
      <c r="UTV56" s="115">
        <f t="shared" si="2636"/>
        <v>4330.8599999999997</v>
      </c>
      <c r="UTW56" s="115">
        <f t="shared" si="2636"/>
        <v>4330.8599999999997</v>
      </c>
      <c r="UTX56" s="115">
        <f t="shared" si="2636"/>
        <v>4330.8599999999997</v>
      </c>
      <c r="UTY56" s="115">
        <f t="shared" si="2636"/>
        <v>4330.8599999999997</v>
      </c>
      <c r="UTZ56" s="115">
        <f t="shared" si="2636"/>
        <v>4330.8599999999997</v>
      </c>
      <c r="UUA56" s="115">
        <f t="shared" si="2636"/>
        <v>4330.8599999999997</v>
      </c>
      <c r="UUB56" s="115">
        <f t="shared" si="2636"/>
        <v>4330.8599999999997</v>
      </c>
      <c r="UUC56" s="115">
        <f t="shared" si="2636"/>
        <v>4330.8599999999997</v>
      </c>
      <c r="UUD56" s="95">
        <f t="shared" si="2637"/>
        <v>51970.32</v>
      </c>
      <c r="UUE56" s="106" t="s">
        <v>845</v>
      </c>
      <c r="UUF56" s="105">
        <v>51970.319999999992</v>
      </c>
      <c r="UUG56" s="90">
        <f t="shared" si="2638"/>
        <v>4330.8599999999997</v>
      </c>
      <c r="UUH56" s="115">
        <f t="shared" ref="UUH56" si="3797">UUG56</f>
        <v>4330.8599999999997</v>
      </c>
      <c r="UUI56" s="115">
        <f t="shared" si="2639"/>
        <v>4330.8599999999997</v>
      </c>
      <c r="UUJ56" s="115">
        <f t="shared" si="2639"/>
        <v>4330.8599999999997</v>
      </c>
      <c r="UUK56" s="115">
        <f t="shared" si="2639"/>
        <v>4330.8599999999997</v>
      </c>
      <c r="UUL56" s="115">
        <f t="shared" si="2639"/>
        <v>4330.8599999999997</v>
      </c>
      <c r="UUM56" s="115">
        <f t="shared" si="2639"/>
        <v>4330.8599999999997</v>
      </c>
      <c r="UUN56" s="115">
        <f t="shared" si="2639"/>
        <v>4330.8599999999997</v>
      </c>
      <c r="UUO56" s="115">
        <f t="shared" si="2639"/>
        <v>4330.8599999999997</v>
      </c>
      <c r="UUP56" s="115">
        <f t="shared" si="2639"/>
        <v>4330.8599999999997</v>
      </c>
      <c r="UUQ56" s="115">
        <f t="shared" si="2639"/>
        <v>4330.8599999999997</v>
      </c>
      <c r="UUR56" s="115">
        <f t="shared" si="2639"/>
        <v>4330.8599999999997</v>
      </c>
      <c r="UUS56" s="115">
        <f t="shared" si="2639"/>
        <v>4330.8599999999997</v>
      </c>
      <c r="UUT56" s="95">
        <f t="shared" si="2640"/>
        <v>51970.32</v>
      </c>
      <c r="UUU56" s="106" t="s">
        <v>845</v>
      </c>
      <c r="UUV56" s="105">
        <v>51970.319999999992</v>
      </c>
      <c r="UUW56" s="90">
        <f t="shared" si="2641"/>
        <v>4330.8599999999997</v>
      </c>
      <c r="UUX56" s="115">
        <f t="shared" ref="UUX56" si="3798">UUW56</f>
        <v>4330.8599999999997</v>
      </c>
      <c r="UUY56" s="115">
        <f t="shared" si="2642"/>
        <v>4330.8599999999997</v>
      </c>
      <c r="UUZ56" s="115">
        <f t="shared" si="2642"/>
        <v>4330.8599999999997</v>
      </c>
      <c r="UVA56" s="115">
        <f t="shared" si="2642"/>
        <v>4330.8599999999997</v>
      </c>
      <c r="UVB56" s="115">
        <f t="shared" si="2642"/>
        <v>4330.8599999999997</v>
      </c>
      <c r="UVC56" s="115">
        <f t="shared" si="2642"/>
        <v>4330.8599999999997</v>
      </c>
      <c r="UVD56" s="115">
        <f t="shared" si="2642"/>
        <v>4330.8599999999997</v>
      </c>
      <c r="UVE56" s="115">
        <f t="shared" si="2642"/>
        <v>4330.8599999999997</v>
      </c>
      <c r="UVF56" s="115">
        <f t="shared" si="2642"/>
        <v>4330.8599999999997</v>
      </c>
      <c r="UVG56" s="115">
        <f t="shared" si="2642"/>
        <v>4330.8599999999997</v>
      </c>
      <c r="UVH56" s="115">
        <f t="shared" si="2642"/>
        <v>4330.8599999999997</v>
      </c>
      <c r="UVI56" s="115">
        <f t="shared" si="2642"/>
        <v>4330.8599999999997</v>
      </c>
      <c r="UVJ56" s="95">
        <f t="shared" si="2643"/>
        <v>51970.32</v>
      </c>
      <c r="UVK56" s="106" t="s">
        <v>845</v>
      </c>
      <c r="UVL56" s="105">
        <v>51970.319999999992</v>
      </c>
      <c r="UVM56" s="90">
        <f t="shared" si="2644"/>
        <v>4330.8599999999997</v>
      </c>
      <c r="UVN56" s="115">
        <f t="shared" ref="UVN56" si="3799">UVM56</f>
        <v>4330.8599999999997</v>
      </c>
      <c r="UVO56" s="115">
        <f t="shared" si="2645"/>
        <v>4330.8599999999997</v>
      </c>
      <c r="UVP56" s="115">
        <f t="shared" si="2645"/>
        <v>4330.8599999999997</v>
      </c>
      <c r="UVQ56" s="115">
        <f t="shared" si="2645"/>
        <v>4330.8599999999997</v>
      </c>
      <c r="UVR56" s="115">
        <f t="shared" si="2645"/>
        <v>4330.8599999999997</v>
      </c>
      <c r="UVS56" s="115">
        <f t="shared" si="2645"/>
        <v>4330.8599999999997</v>
      </c>
      <c r="UVT56" s="115">
        <f t="shared" si="2645"/>
        <v>4330.8599999999997</v>
      </c>
      <c r="UVU56" s="115">
        <f t="shared" si="2645"/>
        <v>4330.8599999999997</v>
      </c>
      <c r="UVV56" s="115">
        <f t="shared" si="2645"/>
        <v>4330.8599999999997</v>
      </c>
      <c r="UVW56" s="115">
        <f t="shared" si="2645"/>
        <v>4330.8599999999997</v>
      </c>
      <c r="UVX56" s="115">
        <f t="shared" si="2645"/>
        <v>4330.8599999999997</v>
      </c>
      <c r="UVY56" s="115">
        <f t="shared" si="2645"/>
        <v>4330.8599999999997</v>
      </c>
      <c r="UVZ56" s="95">
        <f t="shared" si="2646"/>
        <v>51970.32</v>
      </c>
      <c r="UWA56" s="106" t="s">
        <v>845</v>
      </c>
      <c r="UWB56" s="105">
        <v>51970.319999999992</v>
      </c>
      <c r="UWC56" s="90">
        <f t="shared" si="2647"/>
        <v>4330.8599999999997</v>
      </c>
      <c r="UWD56" s="115">
        <f t="shared" ref="UWD56" si="3800">UWC56</f>
        <v>4330.8599999999997</v>
      </c>
      <c r="UWE56" s="115">
        <f t="shared" si="2648"/>
        <v>4330.8599999999997</v>
      </c>
      <c r="UWF56" s="115">
        <f t="shared" si="2648"/>
        <v>4330.8599999999997</v>
      </c>
      <c r="UWG56" s="115">
        <f t="shared" si="2648"/>
        <v>4330.8599999999997</v>
      </c>
      <c r="UWH56" s="115">
        <f t="shared" si="2648"/>
        <v>4330.8599999999997</v>
      </c>
      <c r="UWI56" s="115">
        <f t="shared" si="2648"/>
        <v>4330.8599999999997</v>
      </c>
      <c r="UWJ56" s="115">
        <f t="shared" si="2648"/>
        <v>4330.8599999999997</v>
      </c>
      <c r="UWK56" s="115">
        <f t="shared" si="2648"/>
        <v>4330.8599999999997</v>
      </c>
      <c r="UWL56" s="115">
        <f t="shared" si="2648"/>
        <v>4330.8599999999997</v>
      </c>
      <c r="UWM56" s="115">
        <f t="shared" si="2648"/>
        <v>4330.8599999999997</v>
      </c>
      <c r="UWN56" s="115">
        <f t="shared" si="2648"/>
        <v>4330.8599999999997</v>
      </c>
      <c r="UWO56" s="115">
        <f t="shared" si="2648"/>
        <v>4330.8599999999997</v>
      </c>
      <c r="UWP56" s="95">
        <f t="shared" si="2649"/>
        <v>51970.32</v>
      </c>
      <c r="UWQ56" s="106" t="s">
        <v>845</v>
      </c>
      <c r="UWR56" s="105">
        <v>51970.319999999992</v>
      </c>
      <c r="UWS56" s="90">
        <f t="shared" si="2650"/>
        <v>4330.8599999999997</v>
      </c>
      <c r="UWT56" s="115">
        <f t="shared" ref="UWT56" si="3801">UWS56</f>
        <v>4330.8599999999997</v>
      </c>
      <c r="UWU56" s="115">
        <f t="shared" si="2651"/>
        <v>4330.8599999999997</v>
      </c>
      <c r="UWV56" s="115">
        <f t="shared" si="2651"/>
        <v>4330.8599999999997</v>
      </c>
      <c r="UWW56" s="115">
        <f t="shared" si="2651"/>
        <v>4330.8599999999997</v>
      </c>
      <c r="UWX56" s="115">
        <f t="shared" si="2651"/>
        <v>4330.8599999999997</v>
      </c>
      <c r="UWY56" s="115">
        <f t="shared" si="2651"/>
        <v>4330.8599999999997</v>
      </c>
      <c r="UWZ56" s="115">
        <f t="shared" si="2651"/>
        <v>4330.8599999999997</v>
      </c>
      <c r="UXA56" s="115">
        <f t="shared" si="2651"/>
        <v>4330.8599999999997</v>
      </c>
      <c r="UXB56" s="115">
        <f t="shared" si="2651"/>
        <v>4330.8599999999997</v>
      </c>
      <c r="UXC56" s="115">
        <f t="shared" si="2651"/>
        <v>4330.8599999999997</v>
      </c>
      <c r="UXD56" s="115">
        <f t="shared" si="2651"/>
        <v>4330.8599999999997</v>
      </c>
      <c r="UXE56" s="115">
        <f t="shared" si="2651"/>
        <v>4330.8599999999997</v>
      </c>
      <c r="UXF56" s="95">
        <f t="shared" si="2652"/>
        <v>51970.32</v>
      </c>
      <c r="UXG56" s="106" t="s">
        <v>845</v>
      </c>
      <c r="UXH56" s="105">
        <v>51970.319999999992</v>
      </c>
      <c r="UXI56" s="90">
        <f t="shared" si="2653"/>
        <v>4330.8599999999997</v>
      </c>
      <c r="UXJ56" s="115">
        <f t="shared" ref="UXJ56" si="3802">UXI56</f>
        <v>4330.8599999999997</v>
      </c>
      <c r="UXK56" s="115">
        <f t="shared" si="2654"/>
        <v>4330.8599999999997</v>
      </c>
      <c r="UXL56" s="115">
        <f t="shared" si="2654"/>
        <v>4330.8599999999997</v>
      </c>
      <c r="UXM56" s="115">
        <f t="shared" si="2654"/>
        <v>4330.8599999999997</v>
      </c>
      <c r="UXN56" s="115">
        <f t="shared" si="2654"/>
        <v>4330.8599999999997</v>
      </c>
      <c r="UXO56" s="115">
        <f t="shared" si="2654"/>
        <v>4330.8599999999997</v>
      </c>
      <c r="UXP56" s="115">
        <f t="shared" si="2654"/>
        <v>4330.8599999999997</v>
      </c>
      <c r="UXQ56" s="115">
        <f t="shared" si="2654"/>
        <v>4330.8599999999997</v>
      </c>
      <c r="UXR56" s="115">
        <f t="shared" si="2654"/>
        <v>4330.8599999999997</v>
      </c>
      <c r="UXS56" s="115">
        <f t="shared" si="2654"/>
        <v>4330.8599999999997</v>
      </c>
      <c r="UXT56" s="115">
        <f t="shared" si="2654"/>
        <v>4330.8599999999997</v>
      </c>
      <c r="UXU56" s="115">
        <f t="shared" si="2654"/>
        <v>4330.8599999999997</v>
      </c>
      <c r="UXV56" s="95">
        <f t="shared" si="2655"/>
        <v>51970.32</v>
      </c>
      <c r="UXW56" s="106" t="s">
        <v>845</v>
      </c>
      <c r="UXX56" s="105">
        <v>51970.319999999992</v>
      </c>
      <c r="UXY56" s="90">
        <f t="shared" si="2656"/>
        <v>4330.8599999999997</v>
      </c>
      <c r="UXZ56" s="115">
        <f t="shared" ref="UXZ56" si="3803">UXY56</f>
        <v>4330.8599999999997</v>
      </c>
      <c r="UYA56" s="115">
        <f t="shared" si="2657"/>
        <v>4330.8599999999997</v>
      </c>
      <c r="UYB56" s="115">
        <f t="shared" si="2657"/>
        <v>4330.8599999999997</v>
      </c>
      <c r="UYC56" s="115">
        <f t="shared" si="2657"/>
        <v>4330.8599999999997</v>
      </c>
      <c r="UYD56" s="115">
        <f t="shared" si="2657"/>
        <v>4330.8599999999997</v>
      </c>
      <c r="UYE56" s="115">
        <f t="shared" si="2657"/>
        <v>4330.8599999999997</v>
      </c>
      <c r="UYF56" s="115">
        <f t="shared" si="2657"/>
        <v>4330.8599999999997</v>
      </c>
      <c r="UYG56" s="115">
        <f t="shared" si="2657"/>
        <v>4330.8599999999997</v>
      </c>
      <c r="UYH56" s="115">
        <f t="shared" si="2657"/>
        <v>4330.8599999999997</v>
      </c>
      <c r="UYI56" s="115">
        <f t="shared" si="2657"/>
        <v>4330.8599999999997</v>
      </c>
      <c r="UYJ56" s="115">
        <f t="shared" si="2657"/>
        <v>4330.8599999999997</v>
      </c>
      <c r="UYK56" s="115">
        <f t="shared" si="2657"/>
        <v>4330.8599999999997</v>
      </c>
      <c r="UYL56" s="95">
        <f t="shared" si="2658"/>
        <v>51970.32</v>
      </c>
      <c r="UYM56" s="106" t="s">
        <v>845</v>
      </c>
      <c r="UYN56" s="105">
        <v>51970.319999999992</v>
      </c>
      <c r="UYO56" s="90">
        <f t="shared" si="2659"/>
        <v>4330.8599999999997</v>
      </c>
      <c r="UYP56" s="115">
        <f t="shared" ref="UYP56" si="3804">UYO56</f>
        <v>4330.8599999999997</v>
      </c>
      <c r="UYQ56" s="115">
        <f t="shared" si="2660"/>
        <v>4330.8599999999997</v>
      </c>
      <c r="UYR56" s="115">
        <f t="shared" si="2660"/>
        <v>4330.8599999999997</v>
      </c>
      <c r="UYS56" s="115">
        <f t="shared" si="2660"/>
        <v>4330.8599999999997</v>
      </c>
      <c r="UYT56" s="115">
        <f t="shared" si="2660"/>
        <v>4330.8599999999997</v>
      </c>
      <c r="UYU56" s="115">
        <f t="shared" si="2660"/>
        <v>4330.8599999999997</v>
      </c>
      <c r="UYV56" s="115">
        <f t="shared" si="2660"/>
        <v>4330.8599999999997</v>
      </c>
      <c r="UYW56" s="115">
        <f t="shared" si="2660"/>
        <v>4330.8599999999997</v>
      </c>
      <c r="UYX56" s="115">
        <f t="shared" si="2660"/>
        <v>4330.8599999999997</v>
      </c>
      <c r="UYY56" s="115">
        <f t="shared" si="2660"/>
        <v>4330.8599999999997</v>
      </c>
      <c r="UYZ56" s="115">
        <f t="shared" si="2660"/>
        <v>4330.8599999999997</v>
      </c>
      <c r="UZA56" s="115">
        <f t="shared" si="2660"/>
        <v>4330.8599999999997</v>
      </c>
      <c r="UZB56" s="95">
        <f t="shared" si="2661"/>
        <v>51970.32</v>
      </c>
      <c r="UZC56" s="106" t="s">
        <v>845</v>
      </c>
      <c r="UZD56" s="105">
        <v>51970.319999999992</v>
      </c>
      <c r="UZE56" s="90">
        <f t="shared" si="2662"/>
        <v>4330.8599999999997</v>
      </c>
      <c r="UZF56" s="115">
        <f t="shared" ref="UZF56" si="3805">UZE56</f>
        <v>4330.8599999999997</v>
      </c>
      <c r="UZG56" s="115">
        <f t="shared" si="2663"/>
        <v>4330.8599999999997</v>
      </c>
      <c r="UZH56" s="115">
        <f t="shared" si="2663"/>
        <v>4330.8599999999997</v>
      </c>
      <c r="UZI56" s="115">
        <f t="shared" si="2663"/>
        <v>4330.8599999999997</v>
      </c>
      <c r="UZJ56" s="115">
        <f t="shared" si="2663"/>
        <v>4330.8599999999997</v>
      </c>
      <c r="UZK56" s="115">
        <f t="shared" si="2663"/>
        <v>4330.8599999999997</v>
      </c>
      <c r="UZL56" s="115">
        <f t="shared" si="2663"/>
        <v>4330.8599999999997</v>
      </c>
      <c r="UZM56" s="115">
        <f t="shared" si="2663"/>
        <v>4330.8599999999997</v>
      </c>
      <c r="UZN56" s="115">
        <f t="shared" si="2663"/>
        <v>4330.8599999999997</v>
      </c>
      <c r="UZO56" s="115">
        <f t="shared" si="2663"/>
        <v>4330.8599999999997</v>
      </c>
      <c r="UZP56" s="115">
        <f t="shared" si="2663"/>
        <v>4330.8599999999997</v>
      </c>
      <c r="UZQ56" s="115">
        <f t="shared" si="2663"/>
        <v>4330.8599999999997</v>
      </c>
      <c r="UZR56" s="95">
        <f t="shared" si="2664"/>
        <v>51970.32</v>
      </c>
      <c r="UZS56" s="106" t="s">
        <v>845</v>
      </c>
      <c r="UZT56" s="105">
        <v>51970.319999999992</v>
      </c>
      <c r="UZU56" s="90">
        <f t="shared" si="2665"/>
        <v>4330.8599999999997</v>
      </c>
      <c r="UZV56" s="115">
        <f t="shared" ref="UZV56" si="3806">UZU56</f>
        <v>4330.8599999999997</v>
      </c>
      <c r="UZW56" s="115">
        <f t="shared" si="2666"/>
        <v>4330.8599999999997</v>
      </c>
      <c r="UZX56" s="115">
        <f t="shared" si="2666"/>
        <v>4330.8599999999997</v>
      </c>
      <c r="UZY56" s="115">
        <f t="shared" si="2666"/>
        <v>4330.8599999999997</v>
      </c>
      <c r="UZZ56" s="115">
        <f t="shared" si="2666"/>
        <v>4330.8599999999997</v>
      </c>
      <c r="VAA56" s="115">
        <f t="shared" si="2666"/>
        <v>4330.8599999999997</v>
      </c>
      <c r="VAB56" s="115">
        <f t="shared" si="2666"/>
        <v>4330.8599999999997</v>
      </c>
      <c r="VAC56" s="115">
        <f t="shared" si="2666"/>
        <v>4330.8599999999997</v>
      </c>
      <c r="VAD56" s="115">
        <f t="shared" si="2666"/>
        <v>4330.8599999999997</v>
      </c>
      <c r="VAE56" s="115">
        <f t="shared" si="2666"/>
        <v>4330.8599999999997</v>
      </c>
      <c r="VAF56" s="115">
        <f t="shared" si="2666"/>
        <v>4330.8599999999997</v>
      </c>
      <c r="VAG56" s="115">
        <f t="shared" si="2666"/>
        <v>4330.8599999999997</v>
      </c>
      <c r="VAH56" s="95">
        <f t="shared" si="2667"/>
        <v>51970.32</v>
      </c>
      <c r="VAI56" s="106" t="s">
        <v>845</v>
      </c>
      <c r="VAJ56" s="105">
        <v>51970.319999999992</v>
      </c>
      <c r="VAK56" s="90">
        <f t="shared" si="2668"/>
        <v>4330.8599999999997</v>
      </c>
      <c r="VAL56" s="115">
        <f t="shared" ref="VAL56" si="3807">VAK56</f>
        <v>4330.8599999999997</v>
      </c>
      <c r="VAM56" s="115">
        <f t="shared" si="2669"/>
        <v>4330.8599999999997</v>
      </c>
      <c r="VAN56" s="115">
        <f t="shared" si="2669"/>
        <v>4330.8599999999997</v>
      </c>
      <c r="VAO56" s="115">
        <f t="shared" si="2669"/>
        <v>4330.8599999999997</v>
      </c>
      <c r="VAP56" s="115">
        <f t="shared" si="2669"/>
        <v>4330.8599999999997</v>
      </c>
      <c r="VAQ56" s="115">
        <f t="shared" si="2669"/>
        <v>4330.8599999999997</v>
      </c>
      <c r="VAR56" s="115">
        <f t="shared" si="2669"/>
        <v>4330.8599999999997</v>
      </c>
      <c r="VAS56" s="115">
        <f t="shared" si="2669"/>
        <v>4330.8599999999997</v>
      </c>
      <c r="VAT56" s="115">
        <f t="shared" si="2669"/>
        <v>4330.8599999999997</v>
      </c>
      <c r="VAU56" s="115">
        <f t="shared" si="2669"/>
        <v>4330.8599999999997</v>
      </c>
      <c r="VAV56" s="115">
        <f t="shared" si="2669"/>
        <v>4330.8599999999997</v>
      </c>
      <c r="VAW56" s="115">
        <f t="shared" si="2669"/>
        <v>4330.8599999999997</v>
      </c>
      <c r="VAX56" s="95">
        <f t="shared" si="2670"/>
        <v>51970.32</v>
      </c>
      <c r="VAY56" s="106" t="s">
        <v>845</v>
      </c>
      <c r="VAZ56" s="105">
        <v>51970.319999999992</v>
      </c>
      <c r="VBA56" s="90">
        <f t="shared" si="2671"/>
        <v>4330.8599999999997</v>
      </c>
      <c r="VBB56" s="115">
        <f t="shared" ref="VBB56" si="3808">VBA56</f>
        <v>4330.8599999999997</v>
      </c>
      <c r="VBC56" s="115">
        <f t="shared" si="2672"/>
        <v>4330.8599999999997</v>
      </c>
      <c r="VBD56" s="115">
        <f t="shared" si="2672"/>
        <v>4330.8599999999997</v>
      </c>
      <c r="VBE56" s="115">
        <f t="shared" si="2672"/>
        <v>4330.8599999999997</v>
      </c>
      <c r="VBF56" s="115">
        <f t="shared" si="2672"/>
        <v>4330.8599999999997</v>
      </c>
      <c r="VBG56" s="115">
        <f t="shared" si="2672"/>
        <v>4330.8599999999997</v>
      </c>
      <c r="VBH56" s="115">
        <f t="shared" si="2672"/>
        <v>4330.8599999999997</v>
      </c>
      <c r="VBI56" s="115">
        <f t="shared" si="2672"/>
        <v>4330.8599999999997</v>
      </c>
      <c r="VBJ56" s="115">
        <f t="shared" si="2672"/>
        <v>4330.8599999999997</v>
      </c>
      <c r="VBK56" s="115">
        <f t="shared" si="2672"/>
        <v>4330.8599999999997</v>
      </c>
      <c r="VBL56" s="115">
        <f t="shared" si="2672"/>
        <v>4330.8599999999997</v>
      </c>
      <c r="VBM56" s="115">
        <f t="shared" si="2672"/>
        <v>4330.8599999999997</v>
      </c>
      <c r="VBN56" s="95">
        <f t="shared" si="2673"/>
        <v>51970.32</v>
      </c>
      <c r="VBO56" s="106" t="s">
        <v>845</v>
      </c>
      <c r="VBP56" s="105">
        <v>51970.319999999992</v>
      </c>
      <c r="VBQ56" s="90">
        <f t="shared" si="2674"/>
        <v>4330.8599999999997</v>
      </c>
      <c r="VBR56" s="115">
        <f t="shared" ref="VBR56" si="3809">VBQ56</f>
        <v>4330.8599999999997</v>
      </c>
      <c r="VBS56" s="115">
        <f t="shared" si="2675"/>
        <v>4330.8599999999997</v>
      </c>
      <c r="VBT56" s="115">
        <f t="shared" si="2675"/>
        <v>4330.8599999999997</v>
      </c>
      <c r="VBU56" s="115">
        <f t="shared" si="2675"/>
        <v>4330.8599999999997</v>
      </c>
      <c r="VBV56" s="115">
        <f t="shared" si="2675"/>
        <v>4330.8599999999997</v>
      </c>
      <c r="VBW56" s="115">
        <f t="shared" si="2675"/>
        <v>4330.8599999999997</v>
      </c>
      <c r="VBX56" s="115">
        <f t="shared" si="2675"/>
        <v>4330.8599999999997</v>
      </c>
      <c r="VBY56" s="115">
        <f t="shared" si="2675"/>
        <v>4330.8599999999997</v>
      </c>
      <c r="VBZ56" s="115">
        <f t="shared" si="2675"/>
        <v>4330.8599999999997</v>
      </c>
      <c r="VCA56" s="115">
        <f t="shared" si="2675"/>
        <v>4330.8599999999997</v>
      </c>
      <c r="VCB56" s="115">
        <f t="shared" si="2675"/>
        <v>4330.8599999999997</v>
      </c>
      <c r="VCC56" s="115">
        <f t="shared" si="2675"/>
        <v>4330.8599999999997</v>
      </c>
      <c r="VCD56" s="95">
        <f t="shared" si="2676"/>
        <v>51970.32</v>
      </c>
      <c r="VCE56" s="106" t="s">
        <v>845</v>
      </c>
      <c r="VCF56" s="105">
        <v>51970.319999999992</v>
      </c>
      <c r="VCG56" s="90">
        <f t="shared" si="2677"/>
        <v>4330.8599999999997</v>
      </c>
      <c r="VCH56" s="115">
        <f t="shared" ref="VCH56" si="3810">VCG56</f>
        <v>4330.8599999999997</v>
      </c>
      <c r="VCI56" s="115">
        <f t="shared" si="2678"/>
        <v>4330.8599999999997</v>
      </c>
      <c r="VCJ56" s="115">
        <f t="shared" si="2678"/>
        <v>4330.8599999999997</v>
      </c>
      <c r="VCK56" s="115">
        <f t="shared" si="2678"/>
        <v>4330.8599999999997</v>
      </c>
      <c r="VCL56" s="115">
        <f t="shared" si="2678"/>
        <v>4330.8599999999997</v>
      </c>
      <c r="VCM56" s="115">
        <f t="shared" si="2678"/>
        <v>4330.8599999999997</v>
      </c>
      <c r="VCN56" s="115">
        <f t="shared" si="2678"/>
        <v>4330.8599999999997</v>
      </c>
      <c r="VCO56" s="115">
        <f t="shared" si="2678"/>
        <v>4330.8599999999997</v>
      </c>
      <c r="VCP56" s="115">
        <f t="shared" si="2678"/>
        <v>4330.8599999999997</v>
      </c>
      <c r="VCQ56" s="115">
        <f t="shared" si="2678"/>
        <v>4330.8599999999997</v>
      </c>
      <c r="VCR56" s="115">
        <f t="shared" si="2678"/>
        <v>4330.8599999999997</v>
      </c>
      <c r="VCS56" s="115">
        <f t="shared" si="2678"/>
        <v>4330.8599999999997</v>
      </c>
      <c r="VCT56" s="95">
        <f t="shared" si="2679"/>
        <v>51970.32</v>
      </c>
      <c r="VCU56" s="106" t="s">
        <v>845</v>
      </c>
      <c r="VCV56" s="105">
        <v>51970.319999999992</v>
      </c>
      <c r="VCW56" s="90">
        <f t="shared" si="2680"/>
        <v>4330.8599999999997</v>
      </c>
      <c r="VCX56" s="115">
        <f t="shared" ref="VCX56" si="3811">VCW56</f>
        <v>4330.8599999999997</v>
      </c>
      <c r="VCY56" s="115">
        <f t="shared" si="2681"/>
        <v>4330.8599999999997</v>
      </c>
      <c r="VCZ56" s="115">
        <f t="shared" si="2681"/>
        <v>4330.8599999999997</v>
      </c>
      <c r="VDA56" s="115">
        <f t="shared" si="2681"/>
        <v>4330.8599999999997</v>
      </c>
      <c r="VDB56" s="115">
        <f t="shared" si="2681"/>
        <v>4330.8599999999997</v>
      </c>
      <c r="VDC56" s="115">
        <f t="shared" si="2681"/>
        <v>4330.8599999999997</v>
      </c>
      <c r="VDD56" s="115">
        <f t="shared" si="2681"/>
        <v>4330.8599999999997</v>
      </c>
      <c r="VDE56" s="115">
        <f t="shared" si="2681"/>
        <v>4330.8599999999997</v>
      </c>
      <c r="VDF56" s="115">
        <f t="shared" si="2681"/>
        <v>4330.8599999999997</v>
      </c>
      <c r="VDG56" s="115">
        <f t="shared" si="2681"/>
        <v>4330.8599999999997</v>
      </c>
      <c r="VDH56" s="115">
        <f t="shared" si="2681"/>
        <v>4330.8599999999997</v>
      </c>
      <c r="VDI56" s="115">
        <f t="shared" si="2681"/>
        <v>4330.8599999999997</v>
      </c>
      <c r="VDJ56" s="95">
        <f t="shared" si="2682"/>
        <v>51970.32</v>
      </c>
      <c r="VDK56" s="106" t="s">
        <v>845</v>
      </c>
      <c r="VDL56" s="105">
        <v>51970.319999999992</v>
      </c>
      <c r="VDM56" s="90">
        <f t="shared" si="2683"/>
        <v>4330.8599999999997</v>
      </c>
      <c r="VDN56" s="115">
        <f t="shared" ref="VDN56" si="3812">VDM56</f>
        <v>4330.8599999999997</v>
      </c>
      <c r="VDO56" s="115">
        <f t="shared" si="2684"/>
        <v>4330.8599999999997</v>
      </c>
      <c r="VDP56" s="115">
        <f t="shared" si="2684"/>
        <v>4330.8599999999997</v>
      </c>
      <c r="VDQ56" s="115">
        <f t="shared" si="2684"/>
        <v>4330.8599999999997</v>
      </c>
      <c r="VDR56" s="115">
        <f t="shared" si="2684"/>
        <v>4330.8599999999997</v>
      </c>
      <c r="VDS56" s="115">
        <f t="shared" si="2684"/>
        <v>4330.8599999999997</v>
      </c>
      <c r="VDT56" s="115">
        <f t="shared" si="2684"/>
        <v>4330.8599999999997</v>
      </c>
      <c r="VDU56" s="115">
        <f t="shared" si="2684"/>
        <v>4330.8599999999997</v>
      </c>
      <c r="VDV56" s="115">
        <f t="shared" si="2684"/>
        <v>4330.8599999999997</v>
      </c>
      <c r="VDW56" s="115">
        <f t="shared" si="2684"/>
        <v>4330.8599999999997</v>
      </c>
      <c r="VDX56" s="115">
        <f t="shared" si="2684"/>
        <v>4330.8599999999997</v>
      </c>
      <c r="VDY56" s="115">
        <f t="shared" si="2684"/>
        <v>4330.8599999999997</v>
      </c>
      <c r="VDZ56" s="95">
        <f t="shared" si="2685"/>
        <v>51970.32</v>
      </c>
      <c r="VEA56" s="106" t="s">
        <v>845</v>
      </c>
      <c r="VEB56" s="105">
        <v>51970.319999999992</v>
      </c>
      <c r="VEC56" s="90">
        <f t="shared" si="2686"/>
        <v>4330.8599999999997</v>
      </c>
      <c r="VED56" s="115">
        <f t="shared" ref="VED56" si="3813">VEC56</f>
        <v>4330.8599999999997</v>
      </c>
      <c r="VEE56" s="115">
        <f t="shared" si="2687"/>
        <v>4330.8599999999997</v>
      </c>
      <c r="VEF56" s="115">
        <f t="shared" si="2687"/>
        <v>4330.8599999999997</v>
      </c>
      <c r="VEG56" s="115">
        <f t="shared" si="2687"/>
        <v>4330.8599999999997</v>
      </c>
      <c r="VEH56" s="115">
        <f t="shared" si="2687"/>
        <v>4330.8599999999997</v>
      </c>
      <c r="VEI56" s="115">
        <f t="shared" si="2687"/>
        <v>4330.8599999999997</v>
      </c>
      <c r="VEJ56" s="115">
        <f t="shared" si="2687"/>
        <v>4330.8599999999997</v>
      </c>
      <c r="VEK56" s="115">
        <f t="shared" si="2687"/>
        <v>4330.8599999999997</v>
      </c>
      <c r="VEL56" s="115">
        <f t="shared" si="2687"/>
        <v>4330.8599999999997</v>
      </c>
      <c r="VEM56" s="115">
        <f t="shared" si="2687"/>
        <v>4330.8599999999997</v>
      </c>
      <c r="VEN56" s="115">
        <f t="shared" si="2687"/>
        <v>4330.8599999999997</v>
      </c>
      <c r="VEO56" s="115">
        <f t="shared" si="2687"/>
        <v>4330.8599999999997</v>
      </c>
      <c r="VEP56" s="95">
        <f t="shared" si="2688"/>
        <v>51970.32</v>
      </c>
      <c r="VEQ56" s="106" t="s">
        <v>845</v>
      </c>
      <c r="VER56" s="105">
        <v>51970.319999999992</v>
      </c>
      <c r="VES56" s="90">
        <f t="shared" si="2689"/>
        <v>4330.8599999999997</v>
      </c>
      <c r="VET56" s="115">
        <f t="shared" ref="VET56" si="3814">VES56</f>
        <v>4330.8599999999997</v>
      </c>
      <c r="VEU56" s="115">
        <f t="shared" si="2690"/>
        <v>4330.8599999999997</v>
      </c>
      <c r="VEV56" s="115">
        <f t="shared" si="2690"/>
        <v>4330.8599999999997</v>
      </c>
      <c r="VEW56" s="115">
        <f t="shared" si="2690"/>
        <v>4330.8599999999997</v>
      </c>
      <c r="VEX56" s="115">
        <f t="shared" si="2690"/>
        <v>4330.8599999999997</v>
      </c>
      <c r="VEY56" s="115">
        <f t="shared" si="2690"/>
        <v>4330.8599999999997</v>
      </c>
      <c r="VEZ56" s="115">
        <f t="shared" si="2690"/>
        <v>4330.8599999999997</v>
      </c>
      <c r="VFA56" s="115">
        <f t="shared" si="2690"/>
        <v>4330.8599999999997</v>
      </c>
      <c r="VFB56" s="115">
        <f t="shared" si="2690"/>
        <v>4330.8599999999997</v>
      </c>
      <c r="VFC56" s="115">
        <f t="shared" si="2690"/>
        <v>4330.8599999999997</v>
      </c>
      <c r="VFD56" s="115">
        <f t="shared" si="2690"/>
        <v>4330.8599999999997</v>
      </c>
      <c r="VFE56" s="115">
        <f t="shared" si="2690"/>
        <v>4330.8599999999997</v>
      </c>
      <c r="VFF56" s="95">
        <f t="shared" si="2691"/>
        <v>51970.32</v>
      </c>
      <c r="VFG56" s="106" t="s">
        <v>845</v>
      </c>
      <c r="VFH56" s="105">
        <v>51970.319999999992</v>
      </c>
      <c r="VFI56" s="90">
        <f t="shared" si="2692"/>
        <v>4330.8599999999997</v>
      </c>
      <c r="VFJ56" s="115">
        <f t="shared" ref="VFJ56" si="3815">VFI56</f>
        <v>4330.8599999999997</v>
      </c>
      <c r="VFK56" s="115">
        <f t="shared" si="2693"/>
        <v>4330.8599999999997</v>
      </c>
      <c r="VFL56" s="115">
        <f t="shared" si="2693"/>
        <v>4330.8599999999997</v>
      </c>
      <c r="VFM56" s="115">
        <f t="shared" si="2693"/>
        <v>4330.8599999999997</v>
      </c>
      <c r="VFN56" s="115">
        <f t="shared" si="2693"/>
        <v>4330.8599999999997</v>
      </c>
      <c r="VFO56" s="115">
        <f t="shared" si="2693"/>
        <v>4330.8599999999997</v>
      </c>
      <c r="VFP56" s="115">
        <f t="shared" si="2693"/>
        <v>4330.8599999999997</v>
      </c>
      <c r="VFQ56" s="115">
        <f t="shared" si="2693"/>
        <v>4330.8599999999997</v>
      </c>
      <c r="VFR56" s="115">
        <f t="shared" si="2693"/>
        <v>4330.8599999999997</v>
      </c>
      <c r="VFS56" s="115">
        <f t="shared" si="2693"/>
        <v>4330.8599999999997</v>
      </c>
      <c r="VFT56" s="115">
        <f t="shared" si="2693"/>
        <v>4330.8599999999997</v>
      </c>
      <c r="VFU56" s="115">
        <f t="shared" si="2693"/>
        <v>4330.8599999999997</v>
      </c>
      <c r="VFV56" s="95">
        <f t="shared" si="2694"/>
        <v>51970.32</v>
      </c>
      <c r="VFW56" s="106" t="s">
        <v>845</v>
      </c>
      <c r="VFX56" s="105">
        <v>51970.319999999992</v>
      </c>
      <c r="VFY56" s="90">
        <f t="shared" si="2695"/>
        <v>4330.8599999999997</v>
      </c>
      <c r="VFZ56" s="115">
        <f t="shared" ref="VFZ56" si="3816">VFY56</f>
        <v>4330.8599999999997</v>
      </c>
      <c r="VGA56" s="115">
        <f t="shared" si="2696"/>
        <v>4330.8599999999997</v>
      </c>
      <c r="VGB56" s="115">
        <f t="shared" si="2696"/>
        <v>4330.8599999999997</v>
      </c>
      <c r="VGC56" s="115">
        <f t="shared" si="2696"/>
        <v>4330.8599999999997</v>
      </c>
      <c r="VGD56" s="115">
        <f t="shared" si="2696"/>
        <v>4330.8599999999997</v>
      </c>
      <c r="VGE56" s="115">
        <f t="shared" si="2696"/>
        <v>4330.8599999999997</v>
      </c>
      <c r="VGF56" s="115">
        <f t="shared" si="2696"/>
        <v>4330.8599999999997</v>
      </c>
      <c r="VGG56" s="115">
        <f t="shared" si="2696"/>
        <v>4330.8599999999997</v>
      </c>
      <c r="VGH56" s="115">
        <f t="shared" si="2696"/>
        <v>4330.8599999999997</v>
      </c>
      <c r="VGI56" s="115">
        <f t="shared" si="2696"/>
        <v>4330.8599999999997</v>
      </c>
      <c r="VGJ56" s="115">
        <f t="shared" si="2696"/>
        <v>4330.8599999999997</v>
      </c>
      <c r="VGK56" s="115">
        <f t="shared" si="2696"/>
        <v>4330.8599999999997</v>
      </c>
      <c r="VGL56" s="95">
        <f t="shared" si="2697"/>
        <v>51970.32</v>
      </c>
      <c r="VGM56" s="106" t="s">
        <v>845</v>
      </c>
      <c r="VGN56" s="105">
        <v>51970.319999999992</v>
      </c>
      <c r="VGO56" s="90">
        <f t="shared" si="2698"/>
        <v>4330.8599999999997</v>
      </c>
      <c r="VGP56" s="115">
        <f t="shared" ref="VGP56" si="3817">VGO56</f>
        <v>4330.8599999999997</v>
      </c>
      <c r="VGQ56" s="115">
        <f t="shared" si="2699"/>
        <v>4330.8599999999997</v>
      </c>
      <c r="VGR56" s="115">
        <f t="shared" si="2699"/>
        <v>4330.8599999999997</v>
      </c>
      <c r="VGS56" s="115">
        <f t="shared" si="2699"/>
        <v>4330.8599999999997</v>
      </c>
      <c r="VGT56" s="115">
        <f t="shared" si="2699"/>
        <v>4330.8599999999997</v>
      </c>
      <c r="VGU56" s="115">
        <f t="shared" si="2699"/>
        <v>4330.8599999999997</v>
      </c>
      <c r="VGV56" s="115">
        <f t="shared" si="2699"/>
        <v>4330.8599999999997</v>
      </c>
      <c r="VGW56" s="115">
        <f t="shared" si="2699"/>
        <v>4330.8599999999997</v>
      </c>
      <c r="VGX56" s="115">
        <f t="shared" si="2699"/>
        <v>4330.8599999999997</v>
      </c>
      <c r="VGY56" s="115">
        <f t="shared" si="2699"/>
        <v>4330.8599999999997</v>
      </c>
      <c r="VGZ56" s="115">
        <f t="shared" si="2699"/>
        <v>4330.8599999999997</v>
      </c>
      <c r="VHA56" s="115">
        <f t="shared" si="2699"/>
        <v>4330.8599999999997</v>
      </c>
      <c r="VHB56" s="95">
        <f t="shared" si="2700"/>
        <v>51970.32</v>
      </c>
      <c r="VHC56" s="106" t="s">
        <v>845</v>
      </c>
      <c r="VHD56" s="105">
        <v>51970.319999999992</v>
      </c>
      <c r="VHE56" s="90">
        <f t="shared" si="2701"/>
        <v>4330.8599999999997</v>
      </c>
      <c r="VHF56" s="115">
        <f t="shared" ref="VHF56" si="3818">VHE56</f>
        <v>4330.8599999999997</v>
      </c>
      <c r="VHG56" s="115">
        <f t="shared" si="2702"/>
        <v>4330.8599999999997</v>
      </c>
      <c r="VHH56" s="115">
        <f t="shared" si="2702"/>
        <v>4330.8599999999997</v>
      </c>
      <c r="VHI56" s="115">
        <f t="shared" si="2702"/>
        <v>4330.8599999999997</v>
      </c>
      <c r="VHJ56" s="115">
        <f t="shared" si="2702"/>
        <v>4330.8599999999997</v>
      </c>
      <c r="VHK56" s="115">
        <f t="shared" si="2702"/>
        <v>4330.8599999999997</v>
      </c>
      <c r="VHL56" s="115">
        <f t="shared" si="2702"/>
        <v>4330.8599999999997</v>
      </c>
      <c r="VHM56" s="115">
        <f t="shared" si="2702"/>
        <v>4330.8599999999997</v>
      </c>
      <c r="VHN56" s="115">
        <f t="shared" si="2702"/>
        <v>4330.8599999999997</v>
      </c>
      <c r="VHO56" s="115">
        <f t="shared" si="2702"/>
        <v>4330.8599999999997</v>
      </c>
      <c r="VHP56" s="115">
        <f t="shared" si="2702"/>
        <v>4330.8599999999997</v>
      </c>
      <c r="VHQ56" s="115">
        <f t="shared" si="2702"/>
        <v>4330.8599999999997</v>
      </c>
      <c r="VHR56" s="95">
        <f t="shared" si="2703"/>
        <v>51970.32</v>
      </c>
      <c r="VHS56" s="106" t="s">
        <v>845</v>
      </c>
      <c r="VHT56" s="105">
        <v>51970.319999999992</v>
      </c>
      <c r="VHU56" s="90">
        <f t="shared" si="2704"/>
        <v>4330.8599999999997</v>
      </c>
      <c r="VHV56" s="115">
        <f t="shared" ref="VHV56" si="3819">VHU56</f>
        <v>4330.8599999999997</v>
      </c>
      <c r="VHW56" s="115">
        <f t="shared" si="2705"/>
        <v>4330.8599999999997</v>
      </c>
      <c r="VHX56" s="115">
        <f t="shared" si="2705"/>
        <v>4330.8599999999997</v>
      </c>
      <c r="VHY56" s="115">
        <f t="shared" si="2705"/>
        <v>4330.8599999999997</v>
      </c>
      <c r="VHZ56" s="115">
        <f t="shared" si="2705"/>
        <v>4330.8599999999997</v>
      </c>
      <c r="VIA56" s="115">
        <f t="shared" si="2705"/>
        <v>4330.8599999999997</v>
      </c>
      <c r="VIB56" s="115">
        <f t="shared" si="2705"/>
        <v>4330.8599999999997</v>
      </c>
      <c r="VIC56" s="115">
        <f t="shared" si="2705"/>
        <v>4330.8599999999997</v>
      </c>
      <c r="VID56" s="115">
        <f t="shared" si="2705"/>
        <v>4330.8599999999997</v>
      </c>
      <c r="VIE56" s="115">
        <f t="shared" si="2705"/>
        <v>4330.8599999999997</v>
      </c>
      <c r="VIF56" s="115">
        <f t="shared" si="2705"/>
        <v>4330.8599999999997</v>
      </c>
      <c r="VIG56" s="115">
        <f t="shared" si="2705"/>
        <v>4330.8599999999997</v>
      </c>
      <c r="VIH56" s="95">
        <f t="shared" si="2706"/>
        <v>51970.32</v>
      </c>
      <c r="VII56" s="106" t="s">
        <v>845</v>
      </c>
      <c r="VIJ56" s="105">
        <v>51970.319999999992</v>
      </c>
      <c r="VIK56" s="90">
        <f t="shared" si="2707"/>
        <v>4330.8599999999997</v>
      </c>
      <c r="VIL56" s="115">
        <f t="shared" ref="VIL56" si="3820">VIK56</f>
        <v>4330.8599999999997</v>
      </c>
      <c r="VIM56" s="115">
        <f t="shared" si="2708"/>
        <v>4330.8599999999997</v>
      </c>
      <c r="VIN56" s="115">
        <f t="shared" si="2708"/>
        <v>4330.8599999999997</v>
      </c>
      <c r="VIO56" s="115">
        <f t="shared" si="2708"/>
        <v>4330.8599999999997</v>
      </c>
      <c r="VIP56" s="115">
        <f t="shared" si="2708"/>
        <v>4330.8599999999997</v>
      </c>
      <c r="VIQ56" s="115">
        <f t="shared" si="2708"/>
        <v>4330.8599999999997</v>
      </c>
      <c r="VIR56" s="115">
        <f t="shared" si="2708"/>
        <v>4330.8599999999997</v>
      </c>
      <c r="VIS56" s="115">
        <f t="shared" si="2708"/>
        <v>4330.8599999999997</v>
      </c>
      <c r="VIT56" s="115">
        <f t="shared" si="2708"/>
        <v>4330.8599999999997</v>
      </c>
      <c r="VIU56" s="115">
        <f t="shared" si="2708"/>
        <v>4330.8599999999997</v>
      </c>
      <c r="VIV56" s="115">
        <f t="shared" si="2708"/>
        <v>4330.8599999999997</v>
      </c>
      <c r="VIW56" s="115">
        <f t="shared" si="2708"/>
        <v>4330.8599999999997</v>
      </c>
      <c r="VIX56" s="95">
        <f t="shared" si="2709"/>
        <v>51970.32</v>
      </c>
      <c r="VIY56" s="106" t="s">
        <v>845</v>
      </c>
      <c r="VIZ56" s="105">
        <v>51970.319999999992</v>
      </c>
      <c r="VJA56" s="90">
        <f t="shared" si="2710"/>
        <v>4330.8599999999997</v>
      </c>
      <c r="VJB56" s="115">
        <f t="shared" ref="VJB56" si="3821">VJA56</f>
        <v>4330.8599999999997</v>
      </c>
      <c r="VJC56" s="115">
        <f t="shared" si="2711"/>
        <v>4330.8599999999997</v>
      </c>
      <c r="VJD56" s="115">
        <f t="shared" si="2711"/>
        <v>4330.8599999999997</v>
      </c>
      <c r="VJE56" s="115">
        <f t="shared" si="2711"/>
        <v>4330.8599999999997</v>
      </c>
      <c r="VJF56" s="115">
        <f t="shared" si="2711"/>
        <v>4330.8599999999997</v>
      </c>
      <c r="VJG56" s="115">
        <f t="shared" si="2711"/>
        <v>4330.8599999999997</v>
      </c>
      <c r="VJH56" s="115">
        <f t="shared" si="2711"/>
        <v>4330.8599999999997</v>
      </c>
      <c r="VJI56" s="115">
        <f t="shared" si="2711"/>
        <v>4330.8599999999997</v>
      </c>
      <c r="VJJ56" s="115">
        <f t="shared" si="2711"/>
        <v>4330.8599999999997</v>
      </c>
      <c r="VJK56" s="115">
        <f t="shared" si="2711"/>
        <v>4330.8599999999997</v>
      </c>
      <c r="VJL56" s="115">
        <f t="shared" si="2711"/>
        <v>4330.8599999999997</v>
      </c>
      <c r="VJM56" s="115">
        <f t="shared" si="2711"/>
        <v>4330.8599999999997</v>
      </c>
      <c r="VJN56" s="95">
        <f t="shared" si="2712"/>
        <v>51970.32</v>
      </c>
      <c r="VJO56" s="106" t="s">
        <v>845</v>
      </c>
      <c r="VJP56" s="105">
        <v>51970.319999999992</v>
      </c>
      <c r="VJQ56" s="90">
        <f t="shared" si="2713"/>
        <v>4330.8599999999997</v>
      </c>
      <c r="VJR56" s="115">
        <f t="shared" ref="VJR56" si="3822">VJQ56</f>
        <v>4330.8599999999997</v>
      </c>
      <c r="VJS56" s="115">
        <f t="shared" si="2714"/>
        <v>4330.8599999999997</v>
      </c>
      <c r="VJT56" s="115">
        <f t="shared" si="2714"/>
        <v>4330.8599999999997</v>
      </c>
      <c r="VJU56" s="115">
        <f t="shared" si="2714"/>
        <v>4330.8599999999997</v>
      </c>
      <c r="VJV56" s="115">
        <f t="shared" si="2714"/>
        <v>4330.8599999999997</v>
      </c>
      <c r="VJW56" s="115">
        <f t="shared" si="2714"/>
        <v>4330.8599999999997</v>
      </c>
      <c r="VJX56" s="115">
        <f t="shared" si="2714"/>
        <v>4330.8599999999997</v>
      </c>
      <c r="VJY56" s="115">
        <f t="shared" si="2714"/>
        <v>4330.8599999999997</v>
      </c>
      <c r="VJZ56" s="115">
        <f t="shared" si="2714"/>
        <v>4330.8599999999997</v>
      </c>
      <c r="VKA56" s="115">
        <f t="shared" si="2714"/>
        <v>4330.8599999999997</v>
      </c>
      <c r="VKB56" s="115">
        <f t="shared" si="2714"/>
        <v>4330.8599999999997</v>
      </c>
      <c r="VKC56" s="115">
        <f t="shared" si="2714"/>
        <v>4330.8599999999997</v>
      </c>
      <c r="VKD56" s="95">
        <f t="shared" si="2715"/>
        <v>51970.32</v>
      </c>
      <c r="VKE56" s="106" t="s">
        <v>845</v>
      </c>
      <c r="VKF56" s="105">
        <v>51970.319999999992</v>
      </c>
      <c r="VKG56" s="90">
        <f t="shared" si="2716"/>
        <v>4330.8599999999997</v>
      </c>
      <c r="VKH56" s="115">
        <f t="shared" ref="VKH56" si="3823">VKG56</f>
        <v>4330.8599999999997</v>
      </c>
      <c r="VKI56" s="115">
        <f t="shared" si="2717"/>
        <v>4330.8599999999997</v>
      </c>
      <c r="VKJ56" s="115">
        <f t="shared" si="2717"/>
        <v>4330.8599999999997</v>
      </c>
      <c r="VKK56" s="115">
        <f t="shared" si="2717"/>
        <v>4330.8599999999997</v>
      </c>
      <c r="VKL56" s="115">
        <f t="shared" si="2717"/>
        <v>4330.8599999999997</v>
      </c>
      <c r="VKM56" s="115">
        <f t="shared" si="2717"/>
        <v>4330.8599999999997</v>
      </c>
      <c r="VKN56" s="115">
        <f t="shared" si="2717"/>
        <v>4330.8599999999997</v>
      </c>
      <c r="VKO56" s="115">
        <f t="shared" si="2717"/>
        <v>4330.8599999999997</v>
      </c>
      <c r="VKP56" s="115">
        <f t="shared" si="2717"/>
        <v>4330.8599999999997</v>
      </c>
      <c r="VKQ56" s="115">
        <f t="shared" si="2717"/>
        <v>4330.8599999999997</v>
      </c>
      <c r="VKR56" s="115">
        <f t="shared" si="2717"/>
        <v>4330.8599999999997</v>
      </c>
      <c r="VKS56" s="115">
        <f t="shared" si="2717"/>
        <v>4330.8599999999997</v>
      </c>
      <c r="VKT56" s="95">
        <f t="shared" si="2718"/>
        <v>51970.32</v>
      </c>
      <c r="VKU56" s="106" t="s">
        <v>845</v>
      </c>
      <c r="VKV56" s="105">
        <v>51970.319999999992</v>
      </c>
      <c r="VKW56" s="90">
        <f t="shared" si="2719"/>
        <v>4330.8599999999997</v>
      </c>
      <c r="VKX56" s="115">
        <f t="shared" ref="VKX56" si="3824">VKW56</f>
        <v>4330.8599999999997</v>
      </c>
      <c r="VKY56" s="115">
        <f t="shared" si="2720"/>
        <v>4330.8599999999997</v>
      </c>
      <c r="VKZ56" s="115">
        <f t="shared" si="2720"/>
        <v>4330.8599999999997</v>
      </c>
      <c r="VLA56" s="115">
        <f t="shared" si="2720"/>
        <v>4330.8599999999997</v>
      </c>
      <c r="VLB56" s="115">
        <f t="shared" si="2720"/>
        <v>4330.8599999999997</v>
      </c>
      <c r="VLC56" s="115">
        <f t="shared" si="2720"/>
        <v>4330.8599999999997</v>
      </c>
      <c r="VLD56" s="115">
        <f t="shared" si="2720"/>
        <v>4330.8599999999997</v>
      </c>
      <c r="VLE56" s="115">
        <f t="shared" si="2720"/>
        <v>4330.8599999999997</v>
      </c>
      <c r="VLF56" s="115">
        <f t="shared" si="2720"/>
        <v>4330.8599999999997</v>
      </c>
      <c r="VLG56" s="115">
        <f t="shared" si="2720"/>
        <v>4330.8599999999997</v>
      </c>
      <c r="VLH56" s="115">
        <f t="shared" si="2720"/>
        <v>4330.8599999999997</v>
      </c>
      <c r="VLI56" s="115">
        <f t="shared" si="2720"/>
        <v>4330.8599999999997</v>
      </c>
      <c r="VLJ56" s="95">
        <f t="shared" si="2721"/>
        <v>51970.32</v>
      </c>
      <c r="VLK56" s="106" t="s">
        <v>845</v>
      </c>
      <c r="VLL56" s="105">
        <v>51970.319999999992</v>
      </c>
      <c r="VLM56" s="90">
        <f t="shared" si="2722"/>
        <v>4330.8599999999997</v>
      </c>
      <c r="VLN56" s="115">
        <f t="shared" ref="VLN56" si="3825">VLM56</f>
        <v>4330.8599999999997</v>
      </c>
      <c r="VLO56" s="115">
        <f t="shared" si="2723"/>
        <v>4330.8599999999997</v>
      </c>
      <c r="VLP56" s="115">
        <f t="shared" si="2723"/>
        <v>4330.8599999999997</v>
      </c>
      <c r="VLQ56" s="115">
        <f t="shared" si="2723"/>
        <v>4330.8599999999997</v>
      </c>
      <c r="VLR56" s="115">
        <f t="shared" si="2723"/>
        <v>4330.8599999999997</v>
      </c>
      <c r="VLS56" s="115">
        <f t="shared" si="2723"/>
        <v>4330.8599999999997</v>
      </c>
      <c r="VLT56" s="115">
        <f t="shared" si="2723"/>
        <v>4330.8599999999997</v>
      </c>
      <c r="VLU56" s="115">
        <f t="shared" si="2723"/>
        <v>4330.8599999999997</v>
      </c>
      <c r="VLV56" s="115">
        <f t="shared" si="2723"/>
        <v>4330.8599999999997</v>
      </c>
      <c r="VLW56" s="115">
        <f t="shared" si="2723"/>
        <v>4330.8599999999997</v>
      </c>
      <c r="VLX56" s="115">
        <f t="shared" si="2723"/>
        <v>4330.8599999999997</v>
      </c>
      <c r="VLY56" s="115">
        <f t="shared" si="2723"/>
        <v>4330.8599999999997</v>
      </c>
      <c r="VLZ56" s="95">
        <f t="shared" si="2724"/>
        <v>51970.32</v>
      </c>
      <c r="VMA56" s="106" t="s">
        <v>845</v>
      </c>
      <c r="VMB56" s="105">
        <v>51970.319999999992</v>
      </c>
      <c r="VMC56" s="90">
        <f t="shared" si="2725"/>
        <v>4330.8599999999997</v>
      </c>
      <c r="VMD56" s="115">
        <f t="shared" ref="VMD56" si="3826">VMC56</f>
        <v>4330.8599999999997</v>
      </c>
      <c r="VME56" s="115">
        <f t="shared" si="2726"/>
        <v>4330.8599999999997</v>
      </c>
      <c r="VMF56" s="115">
        <f t="shared" si="2726"/>
        <v>4330.8599999999997</v>
      </c>
      <c r="VMG56" s="115">
        <f t="shared" si="2726"/>
        <v>4330.8599999999997</v>
      </c>
      <c r="VMH56" s="115">
        <f t="shared" si="2726"/>
        <v>4330.8599999999997</v>
      </c>
      <c r="VMI56" s="115">
        <f t="shared" si="2726"/>
        <v>4330.8599999999997</v>
      </c>
      <c r="VMJ56" s="115">
        <f t="shared" si="2726"/>
        <v>4330.8599999999997</v>
      </c>
      <c r="VMK56" s="115">
        <f t="shared" si="2726"/>
        <v>4330.8599999999997</v>
      </c>
      <c r="VML56" s="115">
        <f t="shared" si="2726"/>
        <v>4330.8599999999997</v>
      </c>
      <c r="VMM56" s="115">
        <f t="shared" si="2726"/>
        <v>4330.8599999999997</v>
      </c>
      <c r="VMN56" s="115">
        <f t="shared" si="2726"/>
        <v>4330.8599999999997</v>
      </c>
      <c r="VMO56" s="115">
        <f t="shared" si="2726"/>
        <v>4330.8599999999997</v>
      </c>
      <c r="VMP56" s="95">
        <f t="shared" si="2727"/>
        <v>51970.32</v>
      </c>
      <c r="VMQ56" s="106" t="s">
        <v>845</v>
      </c>
      <c r="VMR56" s="105">
        <v>51970.319999999992</v>
      </c>
      <c r="VMS56" s="90">
        <f t="shared" si="2728"/>
        <v>4330.8599999999997</v>
      </c>
      <c r="VMT56" s="115">
        <f t="shared" ref="VMT56" si="3827">VMS56</f>
        <v>4330.8599999999997</v>
      </c>
      <c r="VMU56" s="115">
        <f t="shared" si="2729"/>
        <v>4330.8599999999997</v>
      </c>
      <c r="VMV56" s="115">
        <f t="shared" si="2729"/>
        <v>4330.8599999999997</v>
      </c>
      <c r="VMW56" s="115">
        <f t="shared" si="2729"/>
        <v>4330.8599999999997</v>
      </c>
      <c r="VMX56" s="115">
        <f t="shared" si="2729"/>
        <v>4330.8599999999997</v>
      </c>
      <c r="VMY56" s="115">
        <f t="shared" si="2729"/>
        <v>4330.8599999999997</v>
      </c>
      <c r="VMZ56" s="115">
        <f t="shared" si="2729"/>
        <v>4330.8599999999997</v>
      </c>
      <c r="VNA56" s="115">
        <f t="shared" si="2729"/>
        <v>4330.8599999999997</v>
      </c>
      <c r="VNB56" s="115">
        <f t="shared" si="2729"/>
        <v>4330.8599999999997</v>
      </c>
      <c r="VNC56" s="115">
        <f t="shared" si="2729"/>
        <v>4330.8599999999997</v>
      </c>
      <c r="VND56" s="115">
        <f t="shared" si="2729"/>
        <v>4330.8599999999997</v>
      </c>
      <c r="VNE56" s="115">
        <f t="shared" si="2729"/>
        <v>4330.8599999999997</v>
      </c>
      <c r="VNF56" s="95">
        <f t="shared" si="2730"/>
        <v>51970.32</v>
      </c>
      <c r="VNG56" s="106" t="s">
        <v>845</v>
      </c>
      <c r="VNH56" s="105">
        <v>51970.319999999992</v>
      </c>
      <c r="VNI56" s="90">
        <f t="shared" si="2731"/>
        <v>4330.8599999999997</v>
      </c>
      <c r="VNJ56" s="115">
        <f t="shared" ref="VNJ56" si="3828">VNI56</f>
        <v>4330.8599999999997</v>
      </c>
      <c r="VNK56" s="115">
        <f t="shared" si="2732"/>
        <v>4330.8599999999997</v>
      </c>
      <c r="VNL56" s="115">
        <f t="shared" si="2732"/>
        <v>4330.8599999999997</v>
      </c>
      <c r="VNM56" s="115">
        <f t="shared" si="2732"/>
        <v>4330.8599999999997</v>
      </c>
      <c r="VNN56" s="115">
        <f t="shared" si="2732"/>
        <v>4330.8599999999997</v>
      </c>
      <c r="VNO56" s="115">
        <f t="shared" si="2732"/>
        <v>4330.8599999999997</v>
      </c>
      <c r="VNP56" s="115">
        <f t="shared" si="2732"/>
        <v>4330.8599999999997</v>
      </c>
      <c r="VNQ56" s="115">
        <f t="shared" si="2732"/>
        <v>4330.8599999999997</v>
      </c>
      <c r="VNR56" s="115">
        <f t="shared" si="2732"/>
        <v>4330.8599999999997</v>
      </c>
      <c r="VNS56" s="115">
        <f t="shared" si="2732"/>
        <v>4330.8599999999997</v>
      </c>
      <c r="VNT56" s="115">
        <f t="shared" si="2732"/>
        <v>4330.8599999999997</v>
      </c>
      <c r="VNU56" s="115">
        <f t="shared" si="2732"/>
        <v>4330.8599999999997</v>
      </c>
      <c r="VNV56" s="95">
        <f t="shared" si="2733"/>
        <v>51970.32</v>
      </c>
      <c r="VNW56" s="106" t="s">
        <v>845</v>
      </c>
      <c r="VNX56" s="105">
        <v>51970.319999999992</v>
      </c>
      <c r="VNY56" s="90">
        <f t="shared" si="2734"/>
        <v>4330.8599999999997</v>
      </c>
      <c r="VNZ56" s="115">
        <f t="shared" ref="VNZ56" si="3829">VNY56</f>
        <v>4330.8599999999997</v>
      </c>
      <c r="VOA56" s="115">
        <f t="shared" si="2735"/>
        <v>4330.8599999999997</v>
      </c>
      <c r="VOB56" s="115">
        <f t="shared" si="2735"/>
        <v>4330.8599999999997</v>
      </c>
      <c r="VOC56" s="115">
        <f t="shared" si="2735"/>
        <v>4330.8599999999997</v>
      </c>
      <c r="VOD56" s="115">
        <f t="shared" si="2735"/>
        <v>4330.8599999999997</v>
      </c>
      <c r="VOE56" s="115">
        <f t="shared" si="2735"/>
        <v>4330.8599999999997</v>
      </c>
      <c r="VOF56" s="115">
        <f t="shared" si="2735"/>
        <v>4330.8599999999997</v>
      </c>
      <c r="VOG56" s="115">
        <f t="shared" si="2735"/>
        <v>4330.8599999999997</v>
      </c>
      <c r="VOH56" s="115">
        <f t="shared" si="2735"/>
        <v>4330.8599999999997</v>
      </c>
      <c r="VOI56" s="115">
        <f t="shared" si="2735"/>
        <v>4330.8599999999997</v>
      </c>
      <c r="VOJ56" s="115">
        <f t="shared" si="2735"/>
        <v>4330.8599999999997</v>
      </c>
      <c r="VOK56" s="115">
        <f t="shared" si="2735"/>
        <v>4330.8599999999997</v>
      </c>
      <c r="VOL56" s="95">
        <f t="shared" si="2736"/>
        <v>51970.32</v>
      </c>
      <c r="VOM56" s="106" t="s">
        <v>845</v>
      </c>
      <c r="VON56" s="105">
        <v>51970.319999999992</v>
      </c>
      <c r="VOO56" s="90">
        <f t="shared" si="2737"/>
        <v>4330.8599999999997</v>
      </c>
      <c r="VOP56" s="115">
        <f t="shared" ref="VOP56" si="3830">VOO56</f>
        <v>4330.8599999999997</v>
      </c>
      <c r="VOQ56" s="115">
        <f t="shared" si="2738"/>
        <v>4330.8599999999997</v>
      </c>
      <c r="VOR56" s="115">
        <f t="shared" si="2738"/>
        <v>4330.8599999999997</v>
      </c>
      <c r="VOS56" s="115">
        <f t="shared" si="2738"/>
        <v>4330.8599999999997</v>
      </c>
      <c r="VOT56" s="115">
        <f t="shared" si="2738"/>
        <v>4330.8599999999997</v>
      </c>
      <c r="VOU56" s="115">
        <f t="shared" si="2738"/>
        <v>4330.8599999999997</v>
      </c>
      <c r="VOV56" s="115">
        <f t="shared" si="2738"/>
        <v>4330.8599999999997</v>
      </c>
      <c r="VOW56" s="115">
        <f t="shared" si="2738"/>
        <v>4330.8599999999997</v>
      </c>
      <c r="VOX56" s="115">
        <f t="shared" si="2738"/>
        <v>4330.8599999999997</v>
      </c>
      <c r="VOY56" s="115">
        <f t="shared" si="2738"/>
        <v>4330.8599999999997</v>
      </c>
      <c r="VOZ56" s="115">
        <f t="shared" si="2738"/>
        <v>4330.8599999999997</v>
      </c>
      <c r="VPA56" s="115">
        <f t="shared" si="2738"/>
        <v>4330.8599999999997</v>
      </c>
      <c r="VPB56" s="95">
        <f t="shared" si="2739"/>
        <v>51970.32</v>
      </c>
      <c r="VPC56" s="106" t="s">
        <v>845</v>
      </c>
      <c r="VPD56" s="105">
        <v>51970.319999999992</v>
      </c>
      <c r="VPE56" s="90">
        <f t="shared" si="2740"/>
        <v>4330.8599999999997</v>
      </c>
      <c r="VPF56" s="115">
        <f t="shared" ref="VPF56" si="3831">VPE56</f>
        <v>4330.8599999999997</v>
      </c>
      <c r="VPG56" s="115">
        <f t="shared" si="2741"/>
        <v>4330.8599999999997</v>
      </c>
      <c r="VPH56" s="115">
        <f t="shared" si="2741"/>
        <v>4330.8599999999997</v>
      </c>
      <c r="VPI56" s="115">
        <f t="shared" si="2741"/>
        <v>4330.8599999999997</v>
      </c>
      <c r="VPJ56" s="115">
        <f t="shared" si="2741"/>
        <v>4330.8599999999997</v>
      </c>
      <c r="VPK56" s="115">
        <f t="shared" si="2741"/>
        <v>4330.8599999999997</v>
      </c>
      <c r="VPL56" s="115">
        <f t="shared" si="2741"/>
        <v>4330.8599999999997</v>
      </c>
      <c r="VPM56" s="115">
        <f t="shared" si="2741"/>
        <v>4330.8599999999997</v>
      </c>
      <c r="VPN56" s="115">
        <f t="shared" si="2741"/>
        <v>4330.8599999999997</v>
      </c>
      <c r="VPO56" s="115">
        <f t="shared" si="2741"/>
        <v>4330.8599999999997</v>
      </c>
      <c r="VPP56" s="115">
        <f t="shared" si="2741"/>
        <v>4330.8599999999997</v>
      </c>
      <c r="VPQ56" s="115">
        <f t="shared" si="2741"/>
        <v>4330.8599999999997</v>
      </c>
      <c r="VPR56" s="95">
        <f t="shared" si="2742"/>
        <v>51970.32</v>
      </c>
      <c r="VPS56" s="106" t="s">
        <v>845</v>
      </c>
      <c r="VPT56" s="105">
        <v>51970.319999999992</v>
      </c>
      <c r="VPU56" s="90">
        <f t="shared" si="2743"/>
        <v>4330.8599999999997</v>
      </c>
      <c r="VPV56" s="115">
        <f t="shared" ref="VPV56" si="3832">VPU56</f>
        <v>4330.8599999999997</v>
      </c>
      <c r="VPW56" s="115">
        <f t="shared" si="2744"/>
        <v>4330.8599999999997</v>
      </c>
      <c r="VPX56" s="115">
        <f t="shared" si="2744"/>
        <v>4330.8599999999997</v>
      </c>
      <c r="VPY56" s="115">
        <f t="shared" si="2744"/>
        <v>4330.8599999999997</v>
      </c>
      <c r="VPZ56" s="115">
        <f t="shared" si="2744"/>
        <v>4330.8599999999997</v>
      </c>
      <c r="VQA56" s="115">
        <f t="shared" si="2744"/>
        <v>4330.8599999999997</v>
      </c>
      <c r="VQB56" s="115">
        <f t="shared" si="2744"/>
        <v>4330.8599999999997</v>
      </c>
      <c r="VQC56" s="115">
        <f t="shared" si="2744"/>
        <v>4330.8599999999997</v>
      </c>
      <c r="VQD56" s="115">
        <f t="shared" si="2744"/>
        <v>4330.8599999999997</v>
      </c>
      <c r="VQE56" s="115">
        <f t="shared" si="2744"/>
        <v>4330.8599999999997</v>
      </c>
      <c r="VQF56" s="115">
        <f t="shared" si="2744"/>
        <v>4330.8599999999997</v>
      </c>
      <c r="VQG56" s="115">
        <f t="shared" si="2744"/>
        <v>4330.8599999999997</v>
      </c>
      <c r="VQH56" s="95">
        <f t="shared" si="2745"/>
        <v>51970.32</v>
      </c>
      <c r="VQI56" s="106" t="s">
        <v>845</v>
      </c>
      <c r="VQJ56" s="105">
        <v>51970.319999999992</v>
      </c>
      <c r="VQK56" s="90">
        <f t="shared" si="2746"/>
        <v>4330.8599999999997</v>
      </c>
      <c r="VQL56" s="115">
        <f t="shared" ref="VQL56" si="3833">VQK56</f>
        <v>4330.8599999999997</v>
      </c>
      <c r="VQM56" s="115">
        <f t="shared" si="2747"/>
        <v>4330.8599999999997</v>
      </c>
      <c r="VQN56" s="115">
        <f t="shared" si="2747"/>
        <v>4330.8599999999997</v>
      </c>
      <c r="VQO56" s="115">
        <f t="shared" si="2747"/>
        <v>4330.8599999999997</v>
      </c>
      <c r="VQP56" s="115">
        <f t="shared" si="2747"/>
        <v>4330.8599999999997</v>
      </c>
      <c r="VQQ56" s="115">
        <f t="shared" si="2747"/>
        <v>4330.8599999999997</v>
      </c>
      <c r="VQR56" s="115">
        <f t="shared" si="2747"/>
        <v>4330.8599999999997</v>
      </c>
      <c r="VQS56" s="115">
        <f t="shared" si="2747"/>
        <v>4330.8599999999997</v>
      </c>
      <c r="VQT56" s="115">
        <f t="shared" si="2747"/>
        <v>4330.8599999999997</v>
      </c>
      <c r="VQU56" s="115">
        <f t="shared" si="2747"/>
        <v>4330.8599999999997</v>
      </c>
      <c r="VQV56" s="115">
        <f t="shared" si="2747"/>
        <v>4330.8599999999997</v>
      </c>
      <c r="VQW56" s="115">
        <f t="shared" si="2747"/>
        <v>4330.8599999999997</v>
      </c>
      <c r="VQX56" s="95">
        <f t="shared" si="2748"/>
        <v>51970.32</v>
      </c>
      <c r="VQY56" s="106" t="s">
        <v>845</v>
      </c>
      <c r="VQZ56" s="105">
        <v>51970.319999999992</v>
      </c>
      <c r="VRA56" s="90">
        <f t="shared" si="2749"/>
        <v>4330.8599999999997</v>
      </c>
      <c r="VRB56" s="115">
        <f t="shared" ref="VRB56" si="3834">VRA56</f>
        <v>4330.8599999999997</v>
      </c>
      <c r="VRC56" s="115">
        <f t="shared" si="2750"/>
        <v>4330.8599999999997</v>
      </c>
      <c r="VRD56" s="115">
        <f t="shared" si="2750"/>
        <v>4330.8599999999997</v>
      </c>
      <c r="VRE56" s="115">
        <f t="shared" si="2750"/>
        <v>4330.8599999999997</v>
      </c>
      <c r="VRF56" s="115">
        <f t="shared" si="2750"/>
        <v>4330.8599999999997</v>
      </c>
      <c r="VRG56" s="115">
        <f t="shared" si="2750"/>
        <v>4330.8599999999997</v>
      </c>
      <c r="VRH56" s="115">
        <f t="shared" si="2750"/>
        <v>4330.8599999999997</v>
      </c>
      <c r="VRI56" s="115">
        <f t="shared" si="2750"/>
        <v>4330.8599999999997</v>
      </c>
      <c r="VRJ56" s="115">
        <f t="shared" si="2750"/>
        <v>4330.8599999999997</v>
      </c>
      <c r="VRK56" s="115">
        <f t="shared" si="2750"/>
        <v>4330.8599999999997</v>
      </c>
      <c r="VRL56" s="115">
        <f t="shared" si="2750"/>
        <v>4330.8599999999997</v>
      </c>
      <c r="VRM56" s="115">
        <f t="shared" si="2750"/>
        <v>4330.8599999999997</v>
      </c>
      <c r="VRN56" s="95">
        <f t="shared" si="2751"/>
        <v>51970.32</v>
      </c>
      <c r="VRO56" s="106" t="s">
        <v>845</v>
      </c>
      <c r="VRP56" s="105">
        <v>51970.319999999992</v>
      </c>
      <c r="VRQ56" s="90">
        <f t="shared" si="2752"/>
        <v>4330.8599999999997</v>
      </c>
      <c r="VRR56" s="115">
        <f t="shared" ref="VRR56" si="3835">VRQ56</f>
        <v>4330.8599999999997</v>
      </c>
      <c r="VRS56" s="115">
        <f t="shared" si="2753"/>
        <v>4330.8599999999997</v>
      </c>
      <c r="VRT56" s="115">
        <f t="shared" si="2753"/>
        <v>4330.8599999999997</v>
      </c>
      <c r="VRU56" s="115">
        <f t="shared" si="2753"/>
        <v>4330.8599999999997</v>
      </c>
      <c r="VRV56" s="115">
        <f t="shared" si="2753"/>
        <v>4330.8599999999997</v>
      </c>
      <c r="VRW56" s="115">
        <f t="shared" si="2753"/>
        <v>4330.8599999999997</v>
      </c>
      <c r="VRX56" s="115">
        <f t="shared" si="2753"/>
        <v>4330.8599999999997</v>
      </c>
      <c r="VRY56" s="115">
        <f t="shared" si="2753"/>
        <v>4330.8599999999997</v>
      </c>
      <c r="VRZ56" s="115">
        <f t="shared" si="2753"/>
        <v>4330.8599999999997</v>
      </c>
      <c r="VSA56" s="115">
        <f t="shared" si="2753"/>
        <v>4330.8599999999997</v>
      </c>
      <c r="VSB56" s="115">
        <f t="shared" si="2753"/>
        <v>4330.8599999999997</v>
      </c>
      <c r="VSC56" s="115">
        <f t="shared" si="2753"/>
        <v>4330.8599999999997</v>
      </c>
      <c r="VSD56" s="95">
        <f t="shared" si="2754"/>
        <v>51970.32</v>
      </c>
      <c r="VSE56" s="106" t="s">
        <v>845</v>
      </c>
      <c r="VSF56" s="105">
        <v>51970.319999999992</v>
      </c>
      <c r="VSG56" s="90">
        <f t="shared" si="2755"/>
        <v>4330.8599999999997</v>
      </c>
      <c r="VSH56" s="115">
        <f t="shared" ref="VSH56" si="3836">VSG56</f>
        <v>4330.8599999999997</v>
      </c>
      <c r="VSI56" s="115">
        <f t="shared" si="2756"/>
        <v>4330.8599999999997</v>
      </c>
      <c r="VSJ56" s="115">
        <f t="shared" si="2756"/>
        <v>4330.8599999999997</v>
      </c>
      <c r="VSK56" s="115">
        <f t="shared" si="2756"/>
        <v>4330.8599999999997</v>
      </c>
      <c r="VSL56" s="115">
        <f t="shared" si="2756"/>
        <v>4330.8599999999997</v>
      </c>
      <c r="VSM56" s="115">
        <f t="shared" si="2756"/>
        <v>4330.8599999999997</v>
      </c>
      <c r="VSN56" s="115">
        <f t="shared" si="2756"/>
        <v>4330.8599999999997</v>
      </c>
      <c r="VSO56" s="115">
        <f t="shared" si="2756"/>
        <v>4330.8599999999997</v>
      </c>
      <c r="VSP56" s="115">
        <f t="shared" si="2756"/>
        <v>4330.8599999999997</v>
      </c>
      <c r="VSQ56" s="115">
        <f t="shared" si="2756"/>
        <v>4330.8599999999997</v>
      </c>
      <c r="VSR56" s="115">
        <f t="shared" si="2756"/>
        <v>4330.8599999999997</v>
      </c>
      <c r="VSS56" s="115">
        <f t="shared" si="2756"/>
        <v>4330.8599999999997</v>
      </c>
      <c r="VST56" s="95">
        <f t="shared" si="2757"/>
        <v>51970.32</v>
      </c>
      <c r="VSU56" s="106" t="s">
        <v>845</v>
      </c>
      <c r="VSV56" s="105">
        <v>51970.319999999992</v>
      </c>
      <c r="VSW56" s="90">
        <f t="shared" si="2758"/>
        <v>4330.8599999999997</v>
      </c>
      <c r="VSX56" s="115">
        <f t="shared" ref="VSX56" si="3837">VSW56</f>
        <v>4330.8599999999997</v>
      </c>
      <c r="VSY56" s="115">
        <f t="shared" si="2759"/>
        <v>4330.8599999999997</v>
      </c>
      <c r="VSZ56" s="115">
        <f t="shared" si="2759"/>
        <v>4330.8599999999997</v>
      </c>
      <c r="VTA56" s="115">
        <f t="shared" si="2759"/>
        <v>4330.8599999999997</v>
      </c>
      <c r="VTB56" s="115">
        <f t="shared" si="2759"/>
        <v>4330.8599999999997</v>
      </c>
      <c r="VTC56" s="115">
        <f t="shared" si="2759"/>
        <v>4330.8599999999997</v>
      </c>
      <c r="VTD56" s="115">
        <f t="shared" si="2759"/>
        <v>4330.8599999999997</v>
      </c>
      <c r="VTE56" s="115">
        <f t="shared" si="2759"/>
        <v>4330.8599999999997</v>
      </c>
      <c r="VTF56" s="115">
        <f t="shared" si="2759"/>
        <v>4330.8599999999997</v>
      </c>
      <c r="VTG56" s="115">
        <f t="shared" si="2759"/>
        <v>4330.8599999999997</v>
      </c>
      <c r="VTH56" s="115">
        <f t="shared" si="2759"/>
        <v>4330.8599999999997</v>
      </c>
      <c r="VTI56" s="115">
        <f t="shared" si="2759"/>
        <v>4330.8599999999997</v>
      </c>
      <c r="VTJ56" s="95">
        <f t="shared" si="2760"/>
        <v>51970.32</v>
      </c>
      <c r="VTK56" s="106" t="s">
        <v>845</v>
      </c>
      <c r="VTL56" s="105">
        <v>51970.319999999992</v>
      </c>
      <c r="VTM56" s="90">
        <f t="shared" si="2761"/>
        <v>4330.8599999999997</v>
      </c>
      <c r="VTN56" s="115">
        <f t="shared" ref="VTN56" si="3838">VTM56</f>
        <v>4330.8599999999997</v>
      </c>
      <c r="VTO56" s="115">
        <f t="shared" si="2762"/>
        <v>4330.8599999999997</v>
      </c>
      <c r="VTP56" s="115">
        <f t="shared" si="2762"/>
        <v>4330.8599999999997</v>
      </c>
      <c r="VTQ56" s="115">
        <f t="shared" si="2762"/>
        <v>4330.8599999999997</v>
      </c>
      <c r="VTR56" s="115">
        <f t="shared" si="2762"/>
        <v>4330.8599999999997</v>
      </c>
      <c r="VTS56" s="115">
        <f t="shared" si="2762"/>
        <v>4330.8599999999997</v>
      </c>
      <c r="VTT56" s="115">
        <f t="shared" si="2762"/>
        <v>4330.8599999999997</v>
      </c>
      <c r="VTU56" s="115">
        <f t="shared" si="2762"/>
        <v>4330.8599999999997</v>
      </c>
      <c r="VTV56" s="115">
        <f t="shared" si="2762"/>
        <v>4330.8599999999997</v>
      </c>
      <c r="VTW56" s="115">
        <f t="shared" si="2762"/>
        <v>4330.8599999999997</v>
      </c>
      <c r="VTX56" s="115">
        <f t="shared" si="2762"/>
        <v>4330.8599999999997</v>
      </c>
      <c r="VTY56" s="115">
        <f t="shared" si="2762"/>
        <v>4330.8599999999997</v>
      </c>
      <c r="VTZ56" s="95">
        <f t="shared" si="2763"/>
        <v>51970.32</v>
      </c>
      <c r="VUA56" s="106" t="s">
        <v>845</v>
      </c>
      <c r="VUB56" s="105">
        <v>51970.319999999992</v>
      </c>
      <c r="VUC56" s="90">
        <f t="shared" si="2764"/>
        <v>4330.8599999999997</v>
      </c>
      <c r="VUD56" s="115">
        <f t="shared" ref="VUD56" si="3839">VUC56</f>
        <v>4330.8599999999997</v>
      </c>
      <c r="VUE56" s="115">
        <f t="shared" si="2765"/>
        <v>4330.8599999999997</v>
      </c>
      <c r="VUF56" s="115">
        <f t="shared" si="2765"/>
        <v>4330.8599999999997</v>
      </c>
      <c r="VUG56" s="115">
        <f t="shared" si="2765"/>
        <v>4330.8599999999997</v>
      </c>
      <c r="VUH56" s="115">
        <f t="shared" si="2765"/>
        <v>4330.8599999999997</v>
      </c>
      <c r="VUI56" s="115">
        <f t="shared" si="2765"/>
        <v>4330.8599999999997</v>
      </c>
      <c r="VUJ56" s="115">
        <f t="shared" si="2765"/>
        <v>4330.8599999999997</v>
      </c>
      <c r="VUK56" s="115">
        <f t="shared" si="2765"/>
        <v>4330.8599999999997</v>
      </c>
      <c r="VUL56" s="115">
        <f t="shared" si="2765"/>
        <v>4330.8599999999997</v>
      </c>
      <c r="VUM56" s="115">
        <f t="shared" si="2765"/>
        <v>4330.8599999999997</v>
      </c>
      <c r="VUN56" s="115">
        <f t="shared" si="2765"/>
        <v>4330.8599999999997</v>
      </c>
      <c r="VUO56" s="115">
        <f t="shared" si="2765"/>
        <v>4330.8599999999997</v>
      </c>
      <c r="VUP56" s="95">
        <f t="shared" si="2766"/>
        <v>51970.32</v>
      </c>
      <c r="VUQ56" s="106" t="s">
        <v>845</v>
      </c>
      <c r="VUR56" s="105">
        <v>51970.319999999992</v>
      </c>
      <c r="VUS56" s="90">
        <f t="shared" si="2767"/>
        <v>4330.8599999999997</v>
      </c>
      <c r="VUT56" s="115">
        <f t="shared" ref="VUT56" si="3840">VUS56</f>
        <v>4330.8599999999997</v>
      </c>
      <c r="VUU56" s="115">
        <f t="shared" si="2768"/>
        <v>4330.8599999999997</v>
      </c>
      <c r="VUV56" s="115">
        <f t="shared" si="2768"/>
        <v>4330.8599999999997</v>
      </c>
      <c r="VUW56" s="115">
        <f t="shared" si="2768"/>
        <v>4330.8599999999997</v>
      </c>
      <c r="VUX56" s="115">
        <f t="shared" si="2768"/>
        <v>4330.8599999999997</v>
      </c>
      <c r="VUY56" s="115">
        <f t="shared" si="2768"/>
        <v>4330.8599999999997</v>
      </c>
      <c r="VUZ56" s="115">
        <f t="shared" si="2768"/>
        <v>4330.8599999999997</v>
      </c>
      <c r="VVA56" s="115">
        <f t="shared" si="2768"/>
        <v>4330.8599999999997</v>
      </c>
      <c r="VVB56" s="115">
        <f t="shared" si="2768"/>
        <v>4330.8599999999997</v>
      </c>
      <c r="VVC56" s="115">
        <f t="shared" si="2768"/>
        <v>4330.8599999999997</v>
      </c>
      <c r="VVD56" s="115">
        <f t="shared" si="2768"/>
        <v>4330.8599999999997</v>
      </c>
      <c r="VVE56" s="115">
        <f t="shared" si="2768"/>
        <v>4330.8599999999997</v>
      </c>
      <c r="VVF56" s="95">
        <f t="shared" si="2769"/>
        <v>51970.32</v>
      </c>
      <c r="VVG56" s="106" t="s">
        <v>845</v>
      </c>
      <c r="VVH56" s="105">
        <v>51970.319999999992</v>
      </c>
      <c r="VVI56" s="90">
        <f t="shared" si="2770"/>
        <v>4330.8599999999997</v>
      </c>
      <c r="VVJ56" s="115">
        <f t="shared" ref="VVJ56" si="3841">VVI56</f>
        <v>4330.8599999999997</v>
      </c>
      <c r="VVK56" s="115">
        <f t="shared" si="2771"/>
        <v>4330.8599999999997</v>
      </c>
      <c r="VVL56" s="115">
        <f t="shared" si="2771"/>
        <v>4330.8599999999997</v>
      </c>
      <c r="VVM56" s="115">
        <f t="shared" si="2771"/>
        <v>4330.8599999999997</v>
      </c>
      <c r="VVN56" s="115">
        <f t="shared" si="2771"/>
        <v>4330.8599999999997</v>
      </c>
      <c r="VVO56" s="115">
        <f t="shared" si="2771"/>
        <v>4330.8599999999997</v>
      </c>
      <c r="VVP56" s="115">
        <f t="shared" si="2771"/>
        <v>4330.8599999999997</v>
      </c>
      <c r="VVQ56" s="115">
        <f t="shared" si="2771"/>
        <v>4330.8599999999997</v>
      </c>
      <c r="VVR56" s="115">
        <f t="shared" si="2771"/>
        <v>4330.8599999999997</v>
      </c>
      <c r="VVS56" s="115">
        <f t="shared" si="2771"/>
        <v>4330.8599999999997</v>
      </c>
      <c r="VVT56" s="115">
        <f t="shared" si="2771"/>
        <v>4330.8599999999997</v>
      </c>
      <c r="VVU56" s="115">
        <f t="shared" si="2771"/>
        <v>4330.8599999999997</v>
      </c>
      <c r="VVV56" s="95">
        <f t="shared" si="2772"/>
        <v>51970.32</v>
      </c>
      <c r="VVW56" s="106" t="s">
        <v>845</v>
      </c>
      <c r="VVX56" s="105">
        <v>51970.319999999992</v>
      </c>
      <c r="VVY56" s="90">
        <f t="shared" si="2773"/>
        <v>4330.8599999999997</v>
      </c>
      <c r="VVZ56" s="115">
        <f t="shared" ref="VVZ56" si="3842">VVY56</f>
        <v>4330.8599999999997</v>
      </c>
      <c r="VWA56" s="115">
        <f t="shared" si="2774"/>
        <v>4330.8599999999997</v>
      </c>
      <c r="VWB56" s="115">
        <f t="shared" si="2774"/>
        <v>4330.8599999999997</v>
      </c>
      <c r="VWC56" s="115">
        <f t="shared" si="2774"/>
        <v>4330.8599999999997</v>
      </c>
      <c r="VWD56" s="115">
        <f t="shared" si="2774"/>
        <v>4330.8599999999997</v>
      </c>
      <c r="VWE56" s="115">
        <f t="shared" si="2774"/>
        <v>4330.8599999999997</v>
      </c>
      <c r="VWF56" s="115">
        <f t="shared" si="2774"/>
        <v>4330.8599999999997</v>
      </c>
      <c r="VWG56" s="115">
        <f t="shared" si="2774"/>
        <v>4330.8599999999997</v>
      </c>
      <c r="VWH56" s="115">
        <f t="shared" si="2774"/>
        <v>4330.8599999999997</v>
      </c>
      <c r="VWI56" s="115">
        <f t="shared" si="2774"/>
        <v>4330.8599999999997</v>
      </c>
      <c r="VWJ56" s="115">
        <f t="shared" si="2774"/>
        <v>4330.8599999999997</v>
      </c>
      <c r="VWK56" s="115">
        <f t="shared" si="2774"/>
        <v>4330.8599999999997</v>
      </c>
      <c r="VWL56" s="95">
        <f t="shared" si="2775"/>
        <v>51970.32</v>
      </c>
      <c r="VWM56" s="106" t="s">
        <v>845</v>
      </c>
      <c r="VWN56" s="105">
        <v>51970.319999999992</v>
      </c>
      <c r="VWO56" s="90">
        <f t="shared" si="2776"/>
        <v>4330.8599999999997</v>
      </c>
      <c r="VWP56" s="115">
        <f t="shared" ref="VWP56" si="3843">VWO56</f>
        <v>4330.8599999999997</v>
      </c>
      <c r="VWQ56" s="115">
        <f t="shared" si="2777"/>
        <v>4330.8599999999997</v>
      </c>
      <c r="VWR56" s="115">
        <f t="shared" si="2777"/>
        <v>4330.8599999999997</v>
      </c>
      <c r="VWS56" s="115">
        <f t="shared" si="2777"/>
        <v>4330.8599999999997</v>
      </c>
      <c r="VWT56" s="115">
        <f t="shared" si="2777"/>
        <v>4330.8599999999997</v>
      </c>
      <c r="VWU56" s="115">
        <f t="shared" si="2777"/>
        <v>4330.8599999999997</v>
      </c>
      <c r="VWV56" s="115">
        <f t="shared" si="2777"/>
        <v>4330.8599999999997</v>
      </c>
      <c r="VWW56" s="115">
        <f t="shared" si="2777"/>
        <v>4330.8599999999997</v>
      </c>
      <c r="VWX56" s="115">
        <f t="shared" si="2777"/>
        <v>4330.8599999999997</v>
      </c>
      <c r="VWY56" s="115">
        <f t="shared" si="2777"/>
        <v>4330.8599999999997</v>
      </c>
      <c r="VWZ56" s="115">
        <f t="shared" si="2777"/>
        <v>4330.8599999999997</v>
      </c>
      <c r="VXA56" s="115">
        <f t="shared" si="2777"/>
        <v>4330.8599999999997</v>
      </c>
      <c r="VXB56" s="95">
        <f t="shared" si="2778"/>
        <v>51970.32</v>
      </c>
      <c r="VXC56" s="106" t="s">
        <v>845</v>
      </c>
      <c r="VXD56" s="105">
        <v>51970.319999999992</v>
      </c>
      <c r="VXE56" s="90">
        <f t="shared" si="2779"/>
        <v>4330.8599999999997</v>
      </c>
      <c r="VXF56" s="115">
        <f t="shared" ref="VXF56" si="3844">VXE56</f>
        <v>4330.8599999999997</v>
      </c>
      <c r="VXG56" s="115">
        <f t="shared" si="2780"/>
        <v>4330.8599999999997</v>
      </c>
      <c r="VXH56" s="115">
        <f t="shared" si="2780"/>
        <v>4330.8599999999997</v>
      </c>
      <c r="VXI56" s="115">
        <f t="shared" si="2780"/>
        <v>4330.8599999999997</v>
      </c>
      <c r="VXJ56" s="115">
        <f t="shared" si="2780"/>
        <v>4330.8599999999997</v>
      </c>
      <c r="VXK56" s="115">
        <f t="shared" si="2780"/>
        <v>4330.8599999999997</v>
      </c>
      <c r="VXL56" s="115">
        <f t="shared" si="2780"/>
        <v>4330.8599999999997</v>
      </c>
      <c r="VXM56" s="115">
        <f t="shared" si="2780"/>
        <v>4330.8599999999997</v>
      </c>
      <c r="VXN56" s="115">
        <f t="shared" si="2780"/>
        <v>4330.8599999999997</v>
      </c>
      <c r="VXO56" s="115">
        <f t="shared" si="2780"/>
        <v>4330.8599999999997</v>
      </c>
      <c r="VXP56" s="115">
        <f t="shared" si="2780"/>
        <v>4330.8599999999997</v>
      </c>
      <c r="VXQ56" s="115">
        <f t="shared" si="2780"/>
        <v>4330.8599999999997</v>
      </c>
      <c r="VXR56" s="95">
        <f t="shared" si="2781"/>
        <v>51970.32</v>
      </c>
      <c r="VXS56" s="106" t="s">
        <v>845</v>
      </c>
      <c r="VXT56" s="105">
        <v>51970.319999999992</v>
      </c>
      <c r="VXU56" s="90">
        <f t="shared" si="2782"/>
        <v>4330.8599999999997</v>
      </c>
      <c r="VXV56" s="115">
        <f t="shared" ref="VXV56" si="3845">VXU56</f>
        <v>4330.8599999999997</v>
      </c>
      <c r="VXW56" s="115">
        <f t="shared" si="2783"/>
        <v>4330.8599999999997</v>
      </c>
      <c r="VXX56" s="115">
        <f t="shared" si="2783"/>
        <v>4330.8599999999997</v>
      </c>
      <c r="VXY56" s="115">
        <f t="shared" si="2783"/>
        <v>4330.8599999999997</v>
      </c>
      <c r="VXZ56" s="115">
        <f t="shared" si="2783"/>
        <v>4330.8599999999997</v>
      </c>
      <c r="VYA56" s="115">
        <f t="shared" si="2783"/>
        <v>4330.8599999999997</v>
      </c>
      <c r="VYB56" s="115">
        <f t="shared" si="2783"/>
        <v>4330.8599999999997</v>
      </c>
      <c r="VYC56" s="115">
        <f t="shared" si="2783"/>
        <v>4330.8599999999997</v>
      </c>
      <c r="VYD56" s="115">
        <f t="shared" si="2783"/>
        <v>4330.8599999999997</v>
      </c>
      <c r="VYE56" s="115">
        <f t="shared" si="2783"/>
        <v>4330.8599999999997</v>
      </c>
      <c r="VYF56" s="115">
        <f t="shared" si="2783"/>
        <v>4330.8599999999997</v>
      </c>
      <c r="VYG56" s="115">
        <f t="shared" si="2783"/>
        <v>4330.8599999999997</v>
      </c>
      <c r="VYH56" s="95">
        <f t="shared" si="2784"/>
        <v>51970.32</v>
      </c>
      <c r="VYI56" s="106" t="s">
        <v>845</v>
      </c>
      <c r="VYJ56" s="105">
        <v>51970.319999999992</v>
      </c>
      <c r="VYK56" s="90">
        <f t="shared" si="2785"/>
        <v>4330.8599999999997</v>
      </c>
      <c r="VYL56" s="115">
        <f t="shared" ref="VYL56" si="3846">VYK56</f>
        <v>4330.8599999999997</v>
      </c>
      <c r="VYM56" s="115">
        <f t="shared" si="2786"/>
        <v>4330.8599999999997</v>
      </c>
      <c r="VYN56" s="115">
        <f t="shared" si="2786"/>
        <v>4330.8599999999997</v>
      </c>
      <c r="VYO56" s="115">
        <f t="shared" si="2786"/>
        <v>4330.8599999999997</v>
      </c>
      <c r="VYP56" s="115">
        <f t="shared" si="2786"/>
        <v>4330.8599999999997</v>
      </c>
      <c r="VYQ56" s="115">
        <f t="shared" si="2786"/>
        <v>4330.8599999999997</v>
      </c>
      <c r="VYR56" s="115">
        <f t="shared" si="2786"/>
        <v>4330.8599999999997</v>
      </c>
      <c r="VYS56" s="115">
        <f t="shared" si="2786"/>
        <v>4330.8599999999997</v>
      </c>
      <c r="VYT56" s="115">
        <f t="shared" si="2786"/>
        <v>4330.8599999999997</v>
      </c>
      <c r="VYU56" s="115">
        <f t="shared" si="2786"/>
        <v>4330.8599999999997</v>
      </c>
      <c r="VYV56" s="115">
        <f t="shared" si="2786"/>
        <v>4330.8599999999997</v>
      </c>
      <c r="VYW56" s="115">
        <f t="shared" si="2786"/>
        <v>4330.8599999999997</v>
      </c>
      <c r="VYX56" s="95">
        <f t="shared" si="2787"/>
        <v>51970.32</v>
      </c>
      <c r="VYY56" s="106" t="s">
        <v>845</v>
      </c>
      <c r="VYZ56" s="105">
        <v>51970.319999999992</v>
      </c>
      <c r="VZA56" s="90">
        <f t="shared" si="2788"/>
        <v>4330.8599999999997</v>
      </c>
      <c r="VZB56" s="115">
        <f t="shared" ref="VZB56" si="3847">VZA56</f>
        <v>4330.8599999999997</v>
      </c>
      <c r="VZC56" s="115">
        <f t="shared" si="2789"/>
        <v>4330.8599999999997</v>
      </c>
      <c r="VZD56" s="115">
        <f t="shared" si="2789"/>
        <v>4330.8599999999997</v>
      </c>
      <c r="VZE56" s="115">
        <f t="shared" si="2789"/>
        <v>4330.8599999999997</v>
      </c>
      <c r="VZF56" s="115">
        <f t="shared" si="2789"/>
        <v>4330.8599999999997</v>
      </c>
      <c r="VZG56" s="115">
        <f t="shared" si="2789"/>
        <v>4330.8599999999997</v>
      </c>
      <c r="VZH56" s="115">
        <f t="shared" si="2789"/>
        <v>4330.8599999999997</v>
      </c>
      <c r="VZI56" s="115">
        <f t="shared" si="2789"/>
        <v>4330.8599999999997</v>
      </c>
      <c r="VZJ56" s="115">
        <f t="shared" si="2789"/>
        <v>4330.8599999999997</v>
      </c>
      <c r="VZK56" s="115">
        <f t="shared" si="2789"/>
        <v>4330.8599999999997</v>
      </c>
      <c r="VZL56" s="115">
        <f t="shared" si="2789"/>
        <v>4330.8599999999997</v>
      </c>
      <c r="VZM56" s="115">
        <f t="shared" si="2789"/>
        <v>4330.8599999999997</v>
      </c>
      <c r="VZN56" s="95">
        <f t="shared" si="2790"/>
        <v>51970.32</v>
      </c>
      <c r="VZO56" s="106" t="s">
        <v>845</v>
      </c>
      <c r="VZP56" s="105">
        <v>51970.319999999992</v>
      </c>
      <c r="VZQ56" s="90">
        <f t="shared" si="2791"/>
        <v>4330.8599999999997</v>
      </c>
      <c r="VZR56" s="115">
        <f t="shared" ref="VZR56" si="3848">VZQ56</f>
        <v>4330.8599999999997</v>
      </c>
      <c r="VZS56" s="115">
        <f t="shared" si="2792"/>
        <v>4330.8599999999997</v>
      </c>
      <c r="VZT56" s="115">
        <f t="shared" si="2792"/>
        <v>4330.8599999999997</v>
      </c>
      <c r="VZU56" s="115">
        <f t="shared" si="2792"/>
        <v>4330.8599999999997</v>
      </c>
      <c r="VZV56" s="115">
        <f t="shared" si="2792"/>
        <v>4330.8599999999997</v>
      </c>
      <c r="VZW56" s="115">
        <f t="shared" si="2792"/>
        <v>4330.8599999999997</v>
      </c>
      <c r="VZX56" s="115">
        <f t="shared" si="2792"/>
        <v>4330.8599999999997</v>
      </c>
      <c r="VZY56" s="115">
        <f t="shared" si="2792"/>
        <v>4330.8599999999997</v>
      </c>
      <c r="VZZ56" s="115">
        <f t="shared" si="2792"/>
        <v>4330.8599999999997</v>
      </c>
      <c r="WAA56" s="115">
        <f t="shared" si="2792"/>
        <v>4330.8599999999997</v>
      </c>
      <c r="WAB56" s="115">
        <f t="shared" si="2792"/>
        <v>4330.8599999999997</v>
      </c>
      <c r="WAC56" s="115">
        <f t="shared" si="2792"/>
        <v>4330.8599999999997</v>
      </c>
      <c r="WAD56" s="95">
        <f t="shared" si="2793"/>
        <v>51970.32</v>
      </c>
      <c r="WAE56" s="106" t="s">
        <v>845</v>
      </c>
      <c r="WAF56" s="105">
        <v>51970.319999999992</v>
      </c>
      <c r="WAG56" s="90">
        <f t="shared" si="2794"/>
        <v>4330.8599999999997</v>
      </c>
      <c r="WAH56" s="115">
        <f t="shared" ref="WAH56" si="3849">WAG56</f>
        <v>4330.8599999999997</v>
      </c>
      <c r="WAI56" s="115">
        <f t="shared" si="2795"/>
        <v>4330.8599999999997</v>
      </c>
      <c r="WAJ56" s="115">
        <f t="shared" si="2795"/>
        <v>4330.8599999999997</v>
      </c>
      <c r="WAK56" s="115">
        <f t="shared" si="2795"/>
        <v>4330.8599999999997</v>
      </c>
      <c r="WAL56" s="115">
        <f t="shared" si="2795"/>
        <v>4330.8599999999997</v>
      </c>
      <c r="WAM56" s="115">
        <f t="shared" si="2795"/>
        <v>4330.8599999999997</v>
      </c>
      <c r="WAN56" s="115">
        <f t="shared" si="2795"/>
        <v>4330.8599999999997</v>
      </c>
      <c r="WAO56" s="115">
        <f t="shared" si="2795"/>
        <v>4330.8599999999997</v>
      </c>
      <c r="WAP56" s="115">
        <f t="shared" si="2795"/>
        <v>4330.8599999999997</v>
      </c>
      <c r="WAQ56" s="115">
        <f t="shared" si="2795"/>
        <v>4330.8599999999997</v>
      </c>
      <c r="WAR56" s="115">
        <f t="shared" si="2795"/>
        <v>4330.8599999999997</v>
      </c>
      <c r="WAS56" s="115">
        <f t="shared" si="2795"/>
        <v>4330.8599999999997</v>
      </c>
      <c r="WAT56" s="95">
        <f t="shared" si="2796"/>
        <v>51970.32</v>
      </c>
      <c r="WAU56" s="106" t="s">
        <v>845</v>
      </c>
      <c r="WAV56" s="105">
        <v>51970.319999999992</v>
      </c>
      <c r="WAW56" s="90">
        <f t="shared" si="2797"/>
        <v>4330.8599999999997</v>
      </c>
      <c r="WAX56" s="115">
        <f t="shared" ref="WAX56" si="3850">WAW56</f>
        <v>4330.8599999999997</v>
      </c>
      <c r="WAY56" s="115">
        <f t="shared" si="2798"/>
        <v>4330.8599999999997</v>
      </c>
      <c r="WAZ56" s="115">
        <f t="shared" si="2798"/>
        <v>4330.8599999999997</v>
      </c>
      <c r="WBA56" s="115">
        <f t="shared" si="2798"/>
        <v>4330.8599999999997</v>
      </c>
      <c r="WBB56" s="115">
        <f t="shared" si="2798"/>
        <v>4330.8599999999997</v>
      </c>
      <c r="WBC56" s="115">
        <f t="shared" si="2798"/>
        <v>4330.8599999999997</v>
      </c>
      <c r="WBD56" s="115">
        <f t="shared" si="2798"/>
        <v>4330.8599999999997</v>
      </c>
      <c r="WBE56" s="115">
        <f t="shared" si="2798"/>
        <v>4330.8599999999997</v>
      </c>
      <c r="WBF56" s="115">
        <f t="shared" si="2798"/>
        <v>4330.8599999999997</v>
      </c>
      <c r="WBG56" s="115">
        <f t="shared" si="2798"/>
        <v>4330.8599999999997</v>
      </c>
      <c r="WBH56" s="115">
        <f t="shared" si="2798"/>
        <v>4330.8599999999997</v>
      </c>
      <c r="WBI56" s="115">
        <f t="shared" si="2798"/>
        <v>4330.8599999999997</v>
      </c>
      <c r="WBJ56" s="95">
        <f t="shared" si="2799"/>
        <v>51970.32</v>
      </c>
      <c r="WBK56" s="106" t="s">
        <v>845</v>
      </c>
      <c r="WBL56" s="105">
        <v>51970.319999999992</v>
      </c>
      <c r="WBM56" s="90">
        <f t="shared" si="2800"/>
        <v>4330.8599999999997</v>
      </c>
      <c r="WBN56" s="115">
        <f t="shared" ref="WBN56" si="3851">WBM56</f>
        <v>4330.8599999999997</v>
      </c>
      <c r="WBO56" s="115">
        <f t="shared" si="2801"/>
        <v>4330.8599999999997</v>
      </c>
      <c r="WBP56" s="115">
        <f t="shared" si="2801"/>
        <v>4330.8599999999997</v>
      </c>
      <c r="WBQ56" s="115">
        <f t="shared" si="2801"/>
        <v>4330.8599999999997</v>
      </c>
      <c r="WBR56" s="115">
        <f t="shared" si="2801"/>
        <v>4330.8599999999997</v>
      </c>
      <c r="WBS56" s="115">
        <f t="shared" si="2801"/>
        <v>4330.8599999999997</v>
      </c>
      <c r="WBT56" s="115">
        <f t="shared" si="2801"/>
        <v>4330.8599999999997</v>
      </c>
      <c r="WBU56" s="115">
        <f t="shared" si="2801"/>
        <v>4330.8599999999997</v>
      </c>
      <c r="WBV56" s="115">
        <f t="shared" si="2801"/>
        <v>4330.8599999999997</v>
      </c>
      <c r="WBW56" s="115">
        <f t="shared" si="2801"/>
        <v>4330.8599999999997</v>
      </c>
      <c r="WBX56" s="115">
        <f t="shared" si="2801"/>
        <v>4330.8599999999997</v>
      </c>
      <c r="WBY56" s="115">
        <f t="shared" si="2801"/>
        <v>4330.8599999999997</v>
      </c>
      <c r="WBZ56" s="95">
        <f t="shared" si="2802"/>
        <v>51970.32</v>
      </c>
      <c r="WCA56" s="106" t="s">
        <v>845</v>
      </c>
      <c r="WCB56" s="105">
        <v>51970.319999999992</v>
      </c>
      <c r="WCC56" s="90">
        <f t="shared" si="2803"/>
        <v>4330.8599999999997</v>
      </c>
      <c r="WCD56" s="115">
        <f t="shared" ref="WCD56" si="3852">WCC56</f>
        <v>4330.8599999999997</v>
      </c>
      <c r="WCE56" s="115">
        <f t="shared" si="2804"/>
        <v>4330.8599999999997</v>
      </c>
      <c r="WCF56" s="115">
        <f t="shared" si="2804"/>
        <v>4330.8599999999997</v>
      </c>
      <c r="WCG56" s="115">
        <f t="shared" si="2804"/>
        <v>4330.8599999999997</v>
      </c>
      <c r="WCH56" s="115">
        <f t="shared" si="2804"/>
        <v>4330.8599999999997</v>
      </c>
      <c r="WCI56" s="115">
        <f t="shared" si="2804"/>
        <v>4330.8599999999997</v>
      </c>
      <c r="WCJ56" s="115">
        <f t="shared" si="2804"/>
        <v>4330.8599999999997</v>
      </c>
      <c r="WCK56" s="115">
        <f t="shared" si="2804"/>
        <v>4330.8599999999997</v>
      </c>
      <c r="WCL56" s="115">
        <f t="shared" si="2804"/>
        <v>4330.8599999999997</v>
      </c>
      <c r="WCM56" s="115">
        <f t="shared" si="2804"/>
        <v>4330.8599999999997</v>
      </c>
      <c r="WCN56" s="115">
        <f t="shared" si="2804"/>
        <v>4330.8599999999997</v>
      </c>
      <c r="WCO56" s="115">
        <f t="shared" si="2804"/>
        <v>4330.8599999999997</v>
      </c>
      <c r="WCP56" s="95">
        <f t="shared" si="2805"/>
        <v>51970.32</v>
      </c>
      <c r="WCQ56" s="106" t="s">
        <v>845</v>
      </c>
      <c r="WCR56" s="105">
        <v>51970.319999999992</v>
      </c>
      <c r="WCS56" s="90">
        <f t="shared" si="2806"/>
        <v>4330.8599999999997</v>
      </c>
      <c r="WCT56" s="115">
        <f t="shared" ref="WCT56" si="3853">WCS56</f>
        <v>4330.8599999999997</v>
      </c>
      <c r="WCU56" s="115">
        <f t="shared" si="2807"/>
        <v>4330.8599999999997</v>
      </c>
      <c r="WCV56" s="115">
        <f t="shared" si="2807"/>
        <v>4330.8599999999997</v>
      </c>
      <c r="WCW56" s="115">
        <f t="shared" si="2807"/>
        <v>4330.8599999999997</v>
      </c>
      <c r="WCX56" s="115">
        <f t="shared" si="2807"/>
        <v>4330.8599999999997</v>
      </c>
      <c r="WCY56" s="115">
        <f t="shared" si="2807"/>
        <v>4330.8599999999997</v>
      </c>
      <c r="WCZ56" s="115">
        <f t="shared" si="2807"/>
        <v>4330.8599999999997</v>
      </c>
      <c r="WDA56" s="115">
        <f t="shared" si="2807"/>
        <v>4330.8599999999997</v>
      </c>
      <c r="WDB56" s="115">
        <f t="shared" si="2807"/>
        <v>4330.8599999999997</v>
      </c>
      <c r="WDC56" s="115">
        <f t="shared" si="2807"/>
        <v>4330.8599999999997</v>
      </c>
      <c r="WDD56" s="115">
        <f t="shared" si="2807"/>
        <v>4330.8599999999997</v>
      </c>
      <c r="WDE56" s="115">
        <f t="shared" si="2807"/>
        <v>4330.8599999999997</v>
      </c>
      <c r="WDF56" s="95">
        <f t="shared" si="2808"/>
        <v>51970.32</v>
      </c>
      <c r="WDG56" s="106" t="s">
        <v>845</v>
      </c>
      <c r="WDH56" s="105">
        <v>51970.319999999992</v>
      </c>
      <c r="WDI56" s="90">
        <f t="shared" si="2809"/>
        <v>4330.8599999999997</v>
      </c>
      <c r="WDJ56" s="115">
        <f t="shared" ref="WDJ56" si="3854">WDI56</f>
        <v>4330.8599999999997</v>
      </c>
      <c r="WDK56" s="115">
        <f t="shared" si="2810"/>
        <v>4330.8599999999997</v>
      </c>
      <c r="WDL56" s="115">
        <f t="shared" si="2810"/>
        <v>4330.8599999999997</v>
      </c>
      <c r="WDM56" s="115">
        <f t="shared" si="2810"/>
        <v>4330.8599999999997</v>
      </c>
      <c r="WDN56" s="115">
        <f t="shared" si="2810"/>
        <v>4330.8599999999997</v>
      </c>
      <c r="WDO56" s="115">
        <f t="shared" si="2810"/>
        <v>4330.8599999999997</v>
      </c>
      <c r="WDP56" s="115">
        <f t="shared" si="2810"/>
        <v>4330.8599999999997</v>
      </c>
      <c r="WDQ56" s="115">
        <f t="shared" si="2810"/>
        <v>4330.8599999999997</v>
      </c>
      <c r="WDR56" s="115">
        <f t="shared" si="2810"/>
        <v>4330.8599999999997</v>
      </c>
      <c r="WDS56" s="115">
        <f t="shared" si="2810"/>
        <v>4330.8599999999997</v>
      </c>
      <c r="WDT56" s="115">
        <f t="shared" si="2810"/>
        <v>4330.8599999999997</v>
      </c>
      <c r="WDU56" s="115">
        <f t="shared" si="2810"/>
        <v>4330.8599999999997</v>
      </c>
      <c r="WDV56" s="95">
        <f t="shared" si="2811"/>
        <v>51970.32</v>
      </c>
      <c r="WDW56" s="106" t="s">
        <v>845</v>
      </c>
      <c r="WDX56" s="105">
        <v>51970.319999999992</v>
      </c>
      <c r="WDY56" s="90">
        <f t="shared" si="2812"/>
        <v>4330.8599999999997</v>
      </c>
      <c r="WDZ56" s="115">
        <f t="shared" ref="WDZ56" si="3855">WDY56</f>
        <v>4330.8599999999997</v>
      </c>
      <c r="WEA56" s="115">
        <f t="shared" si="2813"/>
        <v>4330.8599999999997</v>
      </c>
      <c r="WEB56" s="115">
        <f t="shared" si="2813"/>
        <v>4330.8599999999997</v>
      </c>
      <c r="WEC56" s="115">
        <f t="shared" si="2813"/>
        <v>4330.8599999999997</v>
      </c>
      <c r="WED56" s="115">
        <f t="shared" si="2813"/>
        <v>4330.8599999999997</v>
      </c>
      <c r="WEE56" s="115">
        <f t="shared" si="2813"/>
        <v>4330.8599999999997</v>
      </c>
      <c r="WEF56" s="115">
        <f t="shared" si="2813"/>
        <v>4330.8599999999997</v>
      </c>
      <c r="WEG56" s="115">
        <f t="shared" si="2813"/>
        <v>4330.8599999999997</v>
      </c>
      <c r="WEH56" s="115">
        <f t="shared" si="2813"/>
        <v>4330.8599999999997</v>
      </c>
      <c r="WEI56" s="115">
        <f t="shared" si="2813"/>
        <v>4330.8599999999997</v>
      </c>
      <c r="WEJ56" s="115">
        <f t="shared" si="2813"/>
        <v>4330.8599999999997</v>
      </c>
      <c r="WEK56" s="115">
        <f t="shared" si="2813"/>
        <v>4330.8599999999997</v>
      </c>
      <c r="WEL56" s="95">
        <f t="shared" si="2814"/>
        <v>51970.32</v>
      </c>
      <c r="WEM56" s="106" t="s">
        <v>845</v>
      </c>
      <c r="WEN56" s="105">
        <v>51970.319999999992</v>
      </c>
      <c r="WEO56" s="90">
        <f t="shared" si="2815"/>
        <v>4330.8599999999997</v>
      </c>
      <c r="WEP56" s="115">
        <f t="shared" ref="WEP56" si="3856">WEO56</f>
        <v>4330.8599999999997</v>
      </c>
      <c r="WEQ56" s="115">
        <f t="shared" si="2816"/>
        <v>4330.8599999999997</v>
      </c>
      <c r="WER56" s="115">
        <f t="shared" si="2816"/>
        <v>4330.8599999999997</v>
      </c>
      <c r="WES56" s="115">
        <f t="shared" si="2816"/>
        <v>4330.8599999999997</v>
      </c>
      <c r="WET56" s="115">
        <f t="shared" si="2816"/>
        <v>4330.8599999999997</v>
      </c>
      <c r="WEU56" s="115">
        <f t="shared" si="2816"/>
        <v>4330.8599999999997</v>
      </c>
      <c r="WEV56" s="115">
        <f t="shared" si="2816"/>
        <v>4330.8599999999997</v>
      </c>
      <c r="WEW56" s="115">
        <f t="shared" si="2816"/>
        <v>4330.8599999999997</v>
      </c>
      <c r="WEX56" s="115">
        <f t="shared" si="2816"/>
        <v>4330.8599999999997</v>
      </c>
      <c r="WEY56" s="115">
        <f t="shared" si="2816"/>
        <v>4330.8599999999997</v>
      </c>
      <c r="WEZ56" s="115">
        <f t="shared" si="2816"/>
        <v>4330.8599999999997</v>
      </c>
      <c r="WFA56" s="115">
        <f t="shared" si="2816"/>
        <v>4330.8599999999997</v>
      </c>
      <c r="WFB56" s="95">
        <f t="shared" si="2817"/>
        <v>51970.32</v>
      </c>
      <c r="WFC56" s="106" t="s">
        <v>845</v>
      </c>
      <c r="WFD56" s="105">
        <v>51970.319999999992</v>
      </c>
      <c r="WFE56" s="90">
        <f t="shared" si="2818"/>
        <v>4330.8599999999997</v>
      </c>
      <c r="WFF56" s="115">
        <f t="shared" ref="WFF56" si="3857">WFE56</f>
        <v>4330.8599999999997</v>
      </c>
      <c r="WFG56" s="115">
        <f t="shared" si="2819"/>
        <v>4330.8599999999997</v>
      </c>
      <c r="WFH56" s="115">
        <f t="shared" si="2819"/>
        <v>4330.8599999999997</v>
      </c>
      <c r="WFI56" s="115">
        <f t="shared" si="2819"/>
        <v>4330.8599999999997</v>
      </c>
      <c r="WFJ56" s="115">
        <f t="shared" si="2819"/>
        <v>4330.8599999999997</v>
      </c>
      <c r="WFK56" s="115">
        <f t="shared" si="2819"/>
        <v>4330.8599999999997</v>
      </c>
      <c r="WFL56" s="115">
        <f t="shared" si="2819"/>
        <v>4330.8599999999997</v>
      </c>
      <c r="WFM56" s="115">
        <f t="shared" si="2819"/>
        <v>4330.8599999999997</v>
      </c>
      <c r="WFN56" s="115">
        <f t="shared" si="2819"/>
        <v>4330.8599999999997</v>
      </c>
      <c r="WFO56" s="115">
        <f t="shared" si="2819"/>
        <v>4330.8599999999997</v>
      </c>
      <c r="WFP56" s="115">
        <f t="shared" si="2819"/>
        <v>4330.8599999999997</v>
      </c>
      <c r="WFQ56" s="115">
        <f t="shared" si="2819"/>
        <v>4330.8599999999997</v>
      </c>
      <c r="WFR56" s="95">
        <f t="shared" si="2820"/>
        <v>51970.32</v>
      </c>
      <c r="WFS56" s="106" t="s">
        <v>845</v>
      </c>
      <c r="WFT56" s="105">
        <v>51970.319999999992</v>
      </c>
      <c r="WFU56" s="90">
        <f t="shared" si="2821"/>
        <v>4330.8599999999997</v>
      </c>
      <c r="WFV56" s="115">
        <f t="shared" ref="WFV56" si="3858">WFU56</f>
        <v>4330.8599999999997</v>
      </c>
      <c r="WFW56" s="115">
        <f t="shared" si="2822"/>
        <v>4330.8599999999997</v>
      </c>
      <c r="WFX56" s="115">
        <f t="shared" si="2822"/>
        <v>4330.8599999999997</v>
      </c>
      <c r="WFY56" s="115">
        <f t="shared" si="2822"/>
        <v>4330.8599999999997</v>
      </c>
      <c r="WFZ56" s="115">
        <f t="shared" si="2822"/>
        <v>4330.8599999999997</v>
      </c>
      <c r="WGA56" s="115">
        <f t="shared" si="2822"/>
        <v>4330.8599999999997</v>
      </c>
      <c r="WGB56" s="115">
        <f t="shared" si="2822"/>
        <v>4330.8599999999997</v>
      </c>
      <c r="WGC56" s="115">
        <f t="shared" si="2822"/>
        <v>4330.8599999999997</v>
      </c>
      <c r="WGD56" s="115">
        <f t="shared" si="2822"/>
        <v>4330.8599999999997</v>
      </c>
      <c r="WGE56" s="115">
        <f t="shared" si="2822"/>
        <v>4330.8599999999997</v>
      </c>
      <c r="WGF56" s="115">
        <f t="shared" si="2822"/>
        <v>4330.8599999999997</v>
      </c>
      <c r="WGG56" s="115">
        <f t="shared" si="2822"/>
        <v>4330.8599999999997</v>
      </c>
      <c r="WGH56" s="95">
        <f t="shared" si="2823"/>
        <v>51970.32</v>
      </c>
      <c r="WGI56" s="106" t="s">
        <v>845</v>
      </c>
      <c r="WGJ56" s="105">
        <v>51970.319999999992</v>
      </c>
      <c r="WGK56" s="90">
        <f t="shared" si="2824"/>
        <v>4330.8599999999997</v>
      </c>
      <c r="WGL56" s="115">
        <f t="shared" ref="WGL56" si="3859">WGK56</f>
        <v>4330.8599999999997</v>
      </c>
      <c r="WGM56" s="115">
        <f t="shared" si="2825"/>
        <v>4330.8599999999997</v>
      </c>
      <c r="WGN56" s="115">
        <f t="shared" si="2825"/>
        <v>4330.8599999999997</v>
      </c>
      <c r="WGO56" s="115">
        <f t="shared" si="2825"/>
        <v>4330.8599999999997</v>
      </c>
      <c r="WGP56" s="115">
        <f t="shared" si="2825"/>
        <v>4330.8599999999997</v>
      </c>
      <c r="WGQ56" s="115">
        <f t="shared" si="2825"/>
        <v>4330.8599999999997</v>
      </c>
      <c r="WGR56" s="115">
        <f t="shared" si="2825"/>
        <v>4330.8599999999997</v>
      </c>
      <c r="WGS56" s="115">
        <f t="shared" si="2825"/>
        <v>4330.8599999999997</v>
      </c>
      <c r="WGT56" s="115">
        <f t="shared" si="2825"/>
        <v>4330.8599999999997</v>
      </c>
      <c r="WGU56" s="115">
        <f t="shared" si="2825"/>
        <v>4330.8599999999997</v>
      </c>
      <c r="WGV56" s="115">
        <f t="shared" si="2825"/>
        <v>4330.8599999999997</v>
      </c>
      <c r="WGW56" s="115">
        <f t="shared" si="2825"/>
        <v>4330.8599999999997</v>
      </c>
      <c r="WGX56" s="95">
        <f t="shared" si="2826"/>
        <v>51970.32</v>
      </c>
      <c r="WGY56" s="106" t="s">
        <v>845</v>
      </c>
      <c r="WGZ56" s="105">
        <v>51970.319999999992</v>
      </c>
      <c r="WHA56" s="90">
        <f t="shared" si="2827"/>
        <v>4330.8599999999997</v>
      </c>
      <c r="WHB56" s="115">
        <f t="shared" ref="WHB56" si="3860">WHA56</f>
        <v>4330.8599999999997</v>
      </c>
      <c r="WHC56" s="115">
        <f t="shared" si="2828"/>
        <v>4330.8599999999997</v>
      </c>
      <c r="WHD56" s="115">
        <f t="shared" si="2828"/>
        <v>4330.8599999999997</v>
      </c>
      <c r="WHE56" s="115">
        <f t="shared" si="2828"/>
        <v>4330.8599999999997</v>
      </c>
      <c r="WHF56" s="115">
        <f t="shared" si="2828"/>
        <v>4330.8599999999997</v>
      </c>
      <c r="WHG56" s="115">
        <f t="shared" si="2828"/>
        <v>4330.8599999999997</v>
      </c>
      <c r="WHH56" s="115">
        <f t="shared" si="2828"/>
        <v>4330.8599999999997</v>
      </c>
      <c r="WHI56" s="115">
        <f t="shared" si="2828"/>
        <v>4330.8599999999997</v>
      </c>
      <c r="WHJ56" s="115">
        <f t="shared" si="2828"/>
        <v>4330.8599999999997</v>
      </c>
      <c r="WHK56" s="115">
        <f t="shared" si="2828"/>
        <v>4330.8599999999997</v>
      </c>
      <c r="WHL56" s="115">
        <f t="shared" si="2828"/>
        <v>4330.8599999999997</v>
      </c>
      <c r="WHM56" s="115">
        <f t="shared" si="2828"/>
        <v>4330.8599999999997</v>
      </c>
      <c r="WHN56" s="95">
        <f t="shared" si="2829"/>
        <v>51970.32</v>
      </c>
      <c r="WHO56" s="106" t="s">
        <v>845</v>
      </c>
      <c r="WHP56" s="105">
        <v>51970.319999999992</v>
      </c>
      <c r="WHQ56" s="90">
        <f t="shared" si="2830"/>
        <v>4330.8599999999997</v>
      </c>
      <c r="WHR56" s="115">
        <f t="shared" ref="WHR56" si="3861">WHQ56</f>
        <v>4330.8599999999997</v>
      </c>
      <c r="WHS56" s="115">
        <f t="shared" si="2831"/>
        <v>4330.8599999999997</v>
      </c>
      <c r="WHT56" s="115">
        <f t="shared" si="2831"/>
        <v>4330.8599999999997</v>
      </c>
      <c r="WHU56" s="115">
        <f t="shared" si="2831"/>
        <v>4330.8599999999997</v>
      </c>
      <c r="WHV56" s="115">
        <f t="shared" si="2831"/>
        <v>4330.8599999999997</v>
      </c>
      <c r="WHW56" s="115">
        <f t="shared" si="2831"/>
        <v>4330.8599999999997</v>
      </c>
      <c r="WHX56" s="115">
        <f t="shared" si="2831"/>
        <v>4330.8599999999997</v>
      </c>
      <c r="WHY56" s="115">
        <f t="shared" si="2831"/>
        <v>4330.8599999999997</v>
      </c>
      <c r="WHZ56" s="115">
        <f t="shared" si="2831"/>
        <v>4330.8599999999997</v>
      </c>
      <c r="WIA56" s="115">
        <f t="shared" si="2831"/>
        <v>4330.8599999999997</v>
      </c>
      <c r="WIB56" s="115">
        <f t="shared" si="2831"/>
        <v>4330.8599999999997</v>
      </c>
      <c r="WIC56" s="115">
        <f t="shared" si="2831"/>
        <v>4330.8599999999997</v>
      </c>
      <c r="WID56" s="95">
        <f t="shared" si="2832"/>
        <v>51970.32</v>
      </c>
      <c r="WIE56" s="106" t="s">
        <v>845</v>
      </c>
      <c r="WIF56" s="105">
        <v>51970.319999999992</v>
      </c>
      <c r="WIG56" s="90">
        <f t="shared" si="2833"/>
        <v>4330.8599999999997</v>
      </c>
      <c r="WIH56" s="115">
        <f t="shared" ref="WIH56" si="3862">WIG56</f>
        <v>4330.8599999999997</v>
      </c>
      <c r="WII56" s="115">
        <f t="shared" si="2834"/>
        <v>4330.8599999999997</v>
      </c>
      <c r="WIJ56" s="115">
        <f t="shared" si="2834"/>
        <v>4330.8599999999997</v>
      </c>
      <c r="WIK56" s="115">
        <f t="shared" si="2834"/>
        <v>4330.8599999999997</v>
      </c>
      <c r="WIL56" s="115">
        <f t="shared" si="2834"/>
        <v>4330.8599999999997</v>
      </c>
      <c r="WIM56" s="115">
        <f t="shared" si="2834"/>
        <v>4330.8599999999997</v>
      </c>
      <c r="WIN56" s="115">
        <f t="shared" si="2834"/>
        <v>4330.8599999999997</v>
      </c>
      <c r="WIO56" s="115">
        <f t="shared" si="2834"/>
        <v>4330.8599999999997</v>
      </c>
      <c r="WIP56" s="115">
        <f t="shared" si="2834"/>
        <v>4330.8599999999997</v>
      </c>
      <c r="WIQ56" s="115">
        <f t="shared" si="2834"/>
        <v>4330.8599999999997</v>
      </c>
      <c r="WIR56" s="115">
        <f t="shared" si="2834"/>
        <v>4330.8599999999997</v>
      </c>
      <c r="WIS56" s="115">
        <f t="shared" si="2834"/>
        <v>4330.8599999999997</v>
      </c>
      <c r="WIT56" s="95">
        <f t="shared" si="2835"/>
        <v>51970.32</v>
      </c>
      <c r="WIU56" s="106" t="s">
        <v>845</v>
      </c>
      <c r="WIV56" s="105">
        <v>51970.319999999992</v>
      </c>
      <c r="WIW56" s="90">
        <f t="shared" si="2836"/>
        <v>4330.8599999999997</v>
      </c>
      <c r="WIX56" s="115">
        <f t="shared" ref="WIX56" si="3863">WIW56</f>
        <v>4330.8599999999997</v>
      </c>
      <c r="WIY56" s="115">
        <f t="shared" si="2837"/>
        <v>4330.8599999999997</v>
      </c>
      <c r="WIZ56" s="115">
        <f t="shared" si="2837"/>
        <v>4330.8599999999997</v>
      </c>
      <c r="WJA56" s="115">
        <f t="shared" si="2837"/>
        <v>4330.8599999999997</v>
      </c>
      <c r="WJB56" s="115">
        <f t="shared" si="2837"/>
        <v>4330.8599999999997</v>
      </c>
      <c r="WJC56" s="115">
        <f t="shared" si="2837"/>
        <v>4330.8599999999997</v>
      </c>
      <c r="WJD56" s="115">
        <f t="shared" si="2837"/>
        <v>4330.8599999999997</v>
      </c>
      <c r="WJE56" s="115">
        <f t="shared" si="2837"/>
        <v>4330.8599999999997</v>
      </c>
      <c r="WJF56" s="115">
        <f t="shared" si="2837"/>
        <v>4330.8599999999997</v>
      </c>
      <c r="WJG56" s="115">
        <f t="shared" si="2837"/>
        <v>4330.8599999999997</v>
      </c>
      <c r="WJH56" s="115">
        <f t="shared" si="2837"/>
        <v>4330.8599999999997</v>
      </c>
      <c r="WJI56" s="115">
        <f t="shared" si="2837"/>
        <v>4330.8599999999997</v>
      </c>
      <c r="WJJ56" s="95">
        <f t="shared" si="2838"/>
        <v>51970.32</v>
      </c>
      <c r="WJK56" s="106" t="s">
        <v>845</v>
      </c>
      <c r="WJL56" s="105">
        <v>51970.319999999992</v>
      </c>
      <c r="WJM56" s="90">
        <f t="shared" si="2839"/>
        <v>4330.8599999999997</v>
      </c>
      <c r="WJN56" s="115">
        <f t="shared" ref="WJN56" si="3864">WJM56</f>
        <v>4330.8599999999997</v>
      </c>
      <c r="WJO56" s="115">
        <f t="shared" si="2840"/>
        <v>4330.8599999999997</v>
      </c>
      <c r="WJP56" s="115">
        <f t="shared" si="2840"/>
        <v>4330.8599999999997</v>
      </c>
      <c r="WJQ56" s="115">
        <f t="shared" si="2840"/>
        <v>4330.8599999999997</v>
      </c>
      <c r="WJR56" s="115">
        <f t="shared" si="2840"/>
        <v>4330.8599999999997</v>
      </c>
      <c r="WJS56" s="115">
        <f t="shared" si="2840"/>
        <v>4330.8599999999997</v>
      </c>
      <c r="WJT56" s="115">
        <f t="shared" si="2840"/>
        <v>4330.8599999999997</v>
      </c>
      <c r="WJU56" s="115">
        <f t="shared" si="2840"/>
        <v>4330.8599999999997</v>
      </c>
      <c r="WJV56" s="115">
        <f t="shared" si="2840"/>
        <v>4330.8599999999997</v>
      </c>
      <c r="WJW56" s="115">
        <f t="shared" si="2840"/>
        <v>4330.8599999999997</v>
      </c>
      <c r="WJX56" s="115">
        <f t="shared" si="2840"/>
        <v>4330.8599999999997</v>
      </c>
      <c r="WJY56" s="115">
        <f t="shared" si="2840"/>
        <v>4330.8599999999997</v>
      </c>
      <c r="WJZ56" s="95">
        <f t="shared" si="2841"/>
        <v>51970.32</v>
      </c>
      <c r="WKA56" s="106" t="s">
        <v>845</v>
      </c>
      <c r="WKB56" s="105">
        <v>51970.319999999992</v>
      </c>
      <c r="WKC56" s="90">
        <f t="shared" si="2842"/>
        <v>4330.8599999999997</v>
      </c>
      <c r="WKD56" s="115">
        <f t="shared" ref="WKD56" si="3865">WKC56</f>
        <v>4330.8599999999997</v>
      </c>
      <c r="WKE56" s="115">
        <f t="shared" si="2843"/>
        <v>4330.8599999999997</v>
      </c>
      <c r="WKF56" s="115">
        <f t="shared" si="2843"/>
        <v>4330.8599999999997</v>
      </c>
      <c r="WKG56" s="115">
        <f t="shared" si="2843"/>
        <v>4330.8599999999997</v>
      </c>
      <c r="WKH56" s="115">
        <f t="shared" si="2843"/>
        <v>4330.8599999999997</v>
      </c>
      <c r="WKI56" s="115">
        <f t="shared" si="2843"/>
        <v>4330.8599999999997</v>
      </c>
      <c r="WKJ56" s="115">
        <f t="shared" si="2843"/>
        <v>4330.8599999999997</v>
      </c>
      <c r="WKK56" s="115">
        <f t="shared" si="2843"/>
        <v>4330.8599999999997</v>
      </c>
      <c r="WKL56" s="115">
        <f t="shared" si="2843"/>
        <v>4330.8599999999997</v>
      </c>
      <c r="WKM56" s="115">
        <f t="shared" si="2843"/>
        <v>4330.8599999999997</v>
      </c>
      <c r="WKN56" s="115">
        <f t="shared" si="2843"/>
        <v>4330.8599999999997</v>
      </c>
      <c r="WKO56" s="115">
        <f t="shared" si="2843"/>
        <v>4330.8599999999997</v>
      </c>
      <c r="WKP56" s="95">
        <f t="shared" si="2844"/>
        <v>51970.32</v>
      </c>
      <c r="WKQ56" s="106" t="s">
        <v>845</v>
      </c>
      <c r="WKR56" s="105">
        <v>51970.319999999992</v>
      </c>
      <c r="WKS56" s="90">
        <f t="shared" si="2845"/>
        <v>4330.8599999999997</v>
      </c>
      <c r="WKT56" s="115">
        <f t="shared" ref="WKT56" si="3866">WKS56</f>
        <v>4330.8599999999997</v>
      </c>
      <c r="WKU56" s="115">
        <f t="shared" si="2846"/>
        <v>4330.8599999999997</v>
      </c>
      <c r="WKV56" s="115">
        <f t="shared" si="2846"/>
        <v>4330.8599999999997</v>
      </c>
      <c r="WKW56" s="115">
        <f t="shared" si="2846"/>
        <v>4330.8599999999997</v>
      </c>
      <c r="WKX56" s="115">
        <f t="shared" si="2846"/>
        <v>4330.8599999999997</v>
      </c>
      <c r="WKY56" s="115">
        <f t="shared" si="2846"/>
        <v>4330.8599999999997</v>
      </c>
      <c r="WKZ56" s="115">
        <f t="shared" si="2846"/>
        <v>4330.8599999999997</v>
      </c>
      <c r="WLA56" s="115">
        <f t="shared" si="2846"/>
        <v>4330.8599999999997</v>
      </c>
      <c r="WLB56" s="115">
        <f t="shared" si="2846"/>
        <v>4330.8599999999997</v>
      </c>
      <c r="WLC56" s="115">
        <f t="shared" si="2846"/>
        <v>4330.8599999999997</v>
      </c>
      <c r="WLD56" s="115">
        <f t="shared" si="2846"/>
        <v>4330.8599999999997</v>
      </c>
      <c r="WLE56" s="115">
        <f t="shared" si="2846"/>
        <v>4330.8599999999997</v>
      </c>
      <c r="WLF56" s="95">
        <f t="shared" si="2847"/>
        <v>51970.32</v>
      </c>
      <c r="WLG56" s="106" t="s">
        <v>845</v>
      </c>
      <c r="WLH56" s="105">
        <v>51970.319999999992</v>
      </c>
      <c r="WLI56" s="90">
        <f t="shared" si="2848"/>
        <v>4330.8599999999997</v>
      </c>
      <c r="WLJ56" s="115">
        <f t="shared" ref="WLJ56" si="3867">WLI56</f>
        <v>4330.8599999999997</v>
      </c>
      <c r="WLK56" s="115">
        <f t="shared" si="2849"/>
        <v>4330.8599999999997</v>
      </c>
      <c r="WLL56" s="115">
        <f t="shared" si="2849"/>
        <v>4330.8599999999997</v>
      </c>
      <c r="WLM56" s="115">
        <f t="shared" si="2849"/>
        <v>4330.8599999999997</v>
      </c>
      <c r="WLN56" s="115">
        <f t="shared" si="2849"/>
        <v>4330.8599999999997</v>
      </c>
      <c r="WLO56" s="115">
        <f t="shared" si="2849"/>
        <v>4330.8599999999997</v>
      </c>
      <c r="WLP56" s="115">
        <f t="shared" si="2849"/>
        <v>4330.8599999999997</v>
      </c>
      <c r="WLQ56" s="115">
        <f t="shared" si="2849"/>
        <v>4330.8599999999997</v>
      </c>
      <c r="WLR56" s="115">
        <f t="shared" si="2849"/>
        <v>4330.8599999999997</v>
      </c>
      <c r="WLS56" s="115">
        <f t="shared" si="2849"/>
        <v>4330.8599999999997</v>
      </c>
      <c r="WLT56" s="115">
        <f t="shared" si="2849"/>
        <v>4330.8599999999997</v>
      </c>
      <c r="WLU56" s="115">
        <f t="shared" si="2849"/>
        <v>4330.8599999999997</v>
      </c>
      <c r="WLV56" s="95">
        <f t="shared" si="2850"/>
        <v>51970.32</v>
      </c>
      <c r="WLW56" s="106" t="s">
        <v>845</v>
      </c>
      <c r="WLX56" s="105">
        <v>51970.319999999992</v>
      </c>
      <c r="WLY56" s="90">
        <f t="shared" si="2851"/>
        <v>4330.8599999999997</v>
      </c>
      <c r="WLZ56" s="115">
        <f t="shared" ref="WLZ56" si="3868">WLY56</f>
        <v>4330.8599999999997</v>
      </c>
      <c r="WMA56" s="115">
        <f t="shared" si="2852"/>
        <v>4330.8599999999997</v>
      </c>
      <c r="WMB56" s="115">
        <f t="shared" si="2852"/>
        <v>4330.8599999999997</v>
      </c>
      <c r="WMC56" s="115">
        <f t="shared" si="2852"/>
        <v>4330.8599999999997</v>
      </c>
      <c r="WMD56" s="115">
        <f t="shared" si="2852"/>
        <v>4330.8599999999997</v>
      </c>
      <c r="WME56" s="115">
        <f t="shared" si="2852"/>
        <v>4330.8599999999997</v>
      </c>
      <c r="WMF56" s="115">
        <f t="shared" si="2852"/>
        <v>4330.8599999999997</v>
      </c>
      <c r="WMG56" s="115">
        <f t="shared" si="2852"/>
        <v>4330.8599999999997</v>
      </c>
      <c r="WMH56" s="115">
        <f t="shared" si="2852"/>
        <v>4330.8599999999997</v>
      </c>
      <c r="WMI56" s="115">
        <f t="shared" si="2852"/>
        <v>4330.8599999999997</v>
      </c>
      <c r="WMJ56" s="115">
        <f t="shared" si="2852"/>
        <v>4330.8599999999997</v>
      </c>
      <c r="WMK56" s="115">
        <f t="shared" si="2852"/>
        <v>4330.8599999999997</v>
      </c>
      <c r="WML56" s="95">
        <f t="shared" si="2853"/>
        <v>51970.32</v>
      </c>
      <c r="WMM56" s="106" t="s">
        <v>845</v>
      </c>
      <c r="WMN56" s="105">
        <v>51970.319999999992</v>
      </c>
      <c r="WMO56" s="90">
        <f t="shared" si="2854"/>
        <v>4330.8599999999997</v>
      </c>
      <c r="WMP56" s="115">
        <f t="shared" ref="WMP56" si="3869">WMO56</f>
        <v>4330.8599999999997</v>
      </c>
      <c r="WMQ56" s="115">
        <f t="shared" si="2855"/>
        <v>4330.8599999999997</v>
      </c>
      <c r="WMR56" s="115">
        <f t="shared" si="2855"/>
        <v>4330.8599999999997</v>
      </c>
      <c r="WMS56" s="115">
        <f t="shared" si="2855"/>
        <v>4330.8599999999997</v>
      </c>
      <c r="WMT56" s="115">
        <f t="shared" si="2855"/>
        <v>4330.8599999999997</v>
      </c>
      <c r="WMU56" s="115">
        <f t="shared" si="2855"/>
        <v>4330.8599999999997</v>
      </c>
      <c r="WMV56" s="115">
        <f t="shared" si="2855"/>
        <v>4330.8599999999997</v>
      </c>
      <c r="WMW56" s="115">
        <f t="shared" si="2855"/>
        <v>4330.8599999999997</v>
      </c>
      <c r="WMX56" s="115">
        <f t="shared" si="2855"/>
        <v>4330.8599999999997</v>
      </c>
      <c r="WMY56" s="115">
        <f t="shared" si="2855"/>
        <v>4330.8599999999997</v>
      </c>
      <c r="WMZ56" s="115">
        <f t="shared" si="2855"/>
        <v>4330.8599999999997</v>
      </c>
      <c r="WNA56" s="115">
        <f t="shared" si="2855"/>
        <v>4330.8599999999997</v>
      </c>
      <c r="WNB56" s="95">
        <f t="shared" si="2856"/>
        <v>51970.32</v>
      </c>
      <c r="WNC56" s="106" t="s">
        <v>845</v>
      </c>
      <c r="WND56" s="105">
        <v>51970.319999999992</v>
      </c>
      <c r="WNE56" s="90">
        <f t="shared" si="2857"/>
        <v>4330.8599999999997</v>
      </c>
      <c r="WNF56" s="115">
        <f t="shared" ref="WNF56" si="3870">WNE56</f>
        <v>4330.8599999999997</v>
      </c>
      <c r="WNG56" s="115">
        <f t="shared" si="2858"/>
        <v>4330.8599999999997</v>
      </c>
      <c r="WNH56" s="115">
        <f t="shared" si="2858"/>
        <v>4330.8599999999997</v>
      </c>
      <c r="WNI56" s="115">
        <f t="shared" si="2858"/>
        <v>4330.8599999999997</v>
      </c>
      <c r="WNJ56" s="115">
        <f t="shared" si="2858"/>
        <v>4330.8599999999997</v>
      </c>
      <c r="WNK56" s="115">
        <f t="shared" si="2858"/>
        <v>4330.8599999999997</v>
      </c>
      <c r="WNL56" s="115">
        <f t="shared" si="2858"/>
        <v>4330.8599999999997</v>
      </c>
      <c r="WNM56" s="115">
        <f t="shared" si="2858"/>
        <v>4330.8599999999997</v>
      </c>
      <c r="WNN56" s="115">
        <f t="shared" si="2858"/>
        <v>4330.8599999999997</v>
      </c>
      <c r="WNO56" s="115">
        <f t="shared" si="2858"/>
        <v>4330.8599999999997</v>
      </c>
      <c r="WNP56" s="115">
        <f t="shared" si="2858"/>
        <v>4330.8599999999997</v>
      </c>
      <c r="WNQ56" s="115">
        <f t="shared" si="2858"/>
        <v>4330.8599999999997</v>
      </c>
      <c r="WNR56" s="95">
        <f t="shared" si="2859"/>
        <v>51970.32</v>
      </c>
      <c r="WNS56" s="106" t="s">
        <v>845</v>
      </c>
      <c r="WNT56" s="105">
        <v>51970.319999999992</v>
      </c>
      <c r="WNU56" s="90">
        <f t="shared" si="2860"/>
        <v>4330.8599999999997</v>
      </c>
      <c r="WNV56" s="115">
        <f t="shared" ref="WNV56" si="3871">WNU56</f>
        <v>4330.8599999999997</v>
      </c>
      <c r="WNW56" s="115">
        <f t="shared" si="2861"/>
        <v>4330.8599999999997</v>
      </c>
      <c r="WNX56" s="115">
        <f t="shared" si="2861"/>
        <v>4330.8599999999997</v>
      </c>
      <c r="WNY56" s="115">
        <f t="shared" si="2861"/>
        <v>4330.8599999999997</v>
      </c>
      <c r="WNZ56" s="115">
        <f t="shared" si="2861"/>
        <v>4330.8599999999997</v>
      </c>
      <c r="WOA56" s="115">
        <f t="shared" si="2861"/>
        <v>4330.8599999999997</v>
      </c>
      <c r="WOB56" s="115">
        <f t="shared" si="2861"/>
        <v>4330.8599999999997</v>
      </c>
      <c r="WOC56" s="115">
        <f t="shared" si="2861"/>
        <v>4330.8599999999997</v>
      </c>
      <c r="WOD56" s="115">
        <f t="shared" si="2861"/>
        <v>4330.8599999999997</v>
      </c>
      <c r="WOE56" s="115">
        <f t="shared" si="2861"/>
        <v>4330.8599999999997</v>
      </c>
      <c r="WOF56" s="115">
        <f t="shared" si="2861"/>
        <v>4330.8599999999997</v>
      </c>
      <c r="WOG56" s="115">
        <f t="shared" si="2861"/>
        <v>4330.8599999999997</v>
      </c>
      <c r="WOH56" s="95">
        <f t="shared" si="2862"/>
        <v>51970.32</v>
      </c>
      <c r="WOI56" s="106" t="s">
        <v>845</v>
      </c>
      <c r="WOJ56" s="105">
        <v>51970.319999999992</v>
      </c>
      <c r="WOK56" s="90">
        <f t="shared" si="2863"/>
        <v>4330.8599999999997</v>
      </c>
      <c r="WOL56" s="115">
        <f t="shared" ref="WOL56" si="3872">WOK56</f>
        <v>4330.8599999999997</v>
      </c>
      <c r="WOM56" s="115">
        <f t="shared" si="2864"/>
        <v>4330.8599999999997</v>
      </c>
      <c r="WON56" s="115">
        <f t="shared" si="2864"/>
        <v>4330.8599999999997</v>
      </c>
      <c r="WOO56" s="115">
        <f t="shared" si="2864"/>
        <v>4330.8599999999997</v>
      </c>
      <c r="WOP56" s="115">
        <f t="shared" si="2864"/>
        <v>4330.8599999999997</v>
      </c>
      <c r="WOQ56" s="115">
        <f t="shared" si="2864"/>
        <v>4330.8599999999997</v>
      </c>
      <c r="WOR56" s="115">
        <f t="shared" si="2864"/>
        <v>4330.8599999999997</v>
      </c>
      <c r="WOS56" s="115">
        <f t="shared" si="2864"/>
        <v>4330.8599999999997</v>
      </c>
      <c r="WOT56" s="115">
        <f t="shared" si="2864"/>
        <v>4330.8599999999997</v>
      </c>
      <c r="WOU56" s="115">
        <f t="shared" si="2864"/>
        <v>4330.8599999999997</v>
      </c>
      <c r="WOV56" s="115">
        <f t="shared" si="2864"/>
        <v>4330.8599999999997</v>
      </c>
      <c r="WOW56" s="115">
        <f t="shared" si="2864"/>
        <v>4330.8599999999997</v>
      </c>
      <c r="WOX56" s="95">
        <f t="shared" si="2865"/>
        <v>51970.32</v>
      </c>
      <c r="WOY56" s="106" t="s">
        <v>845</v>
      </c>
      <c r="WOZ56" s="105">
        <v>51970.319999999992</v>
      </c>
      <c r="WPA56" s="90">
        <f t="shared" si="2866"/>
        <v>4330.8599999999997</v>
      </c>
      <c r="WPB56" s="115">
        <f t="shared" ref="WPB56" si="3873">WPA56</f>
        <v>4330.8599999999997</v>
      </c>
      <c r="WPC56" s="115">
        <f t="shared" si="2867"/>
        <v>4330.8599999999997</v>
      </c>
      <c r="WPD56" s="115">
        <f t="shared" si="2867"/>
        <v>4330.8599999999997</v>
      </c>
      <c r="WPE56" s="115">
        <f t="shared" si="2867"/>
        <v>4330.8599999999997</v>
      </c>
      <c r="WPF56" s="115">
        <f t="shared" si="2867"/>
        <v>4330.8599999999997</v>
      </c>
      <c r="WPG56" s="115">
        <f t="shared" si="2867"/>
        <v>4330.8599999999997</v>
      </c>
      <c r="WPH56" s="115">
        <f t="shared" si="2867"/>
        <v>4330.8599999999997</v>
      </c>
      <c r="WPI56" s="115">
        <f t="shared" si="2867"/>
        <v>4330.8599999999997</v>
      </c>
      <c r="WPJ56" s="115">
        <f t="shared" si="2867"/>
        <v>4330.8599999999997</v>
      </c>
      <c r="WPK56" s="115">
        <f t="shared" si="2867"/>
        <v>4330.8599999999997</v>
      </c>
      <c r="WPL56" s="115">
        <f t="shared" si="2867"/>
        <v>4330.8599999999997</v>
      </c>
      <c r="WPM56" s="115">
        <f t="shared" si="2867"/>
        <v>4330.8599999999997</v>
      </c>
      <c r="WPN56" s="95">
        <f t="shared" si="2868"/>
        <v>51970.32</v>
      </c>
      <c r="WPO56" s="106" t="s">
        <v>845</v>
      </c>
      <c r="WPP56" s="105">
        <v>51970.319999999992</v>
      </c>
      <c r="WPQ56" s="90">
        <f t="shared" si="2869"/>
        <v>4330.8599999999997</v>
      </c>
      <c r="WPR56" s="115">
        <f t="shared" ref="WPR56" si="3874">WPQ56</f>
        <v>4330.8599999999997</v>
      </c>
      <c r="WPS56" s="115">
        <f t="shared" si="2870"/>
        <v>4330.8599999999997</v>
      </c>
      <c r="WPT56" s="115">
        <f t="shared" si="2870"/>
        <v>4330.8599999999997</v>
      </c>
      <c r="WPU56" s="115">
        <f t="shared" si="2870"/>
        <v>4330.8599999999997</v>
      </c>
      <c r="WPV56" s="115">
        <f t="shared" si="2870"/>
        <v>4330.8599999999997</v>
      </c>
      <c r="WPW56" s="115">
        <f t="shared" si="2870"/>
        <v>4330.8599999999997</v>
      </c>
      <c r="WPX56" s="115">
        <f t="shared" si="2870"/>
        <v>4330.8599999999997</v>
      </c>
      <c r="WPY56" s="115">
        <f t="shared" si="2870"/>
        <v>4330.8599999999997</v>
      </c>
      <c r="WPZ56" s="115">
        <f t="shared" si="2870"/>
        <v>4330.8599999999997</v>
      </c>
      <c r="WQA56" s="115">
        <f t="shared" si="2870"/>
        <v>4330.8599999999997</v>
      </c>
      <c r="WQB56" s="115">
        <f t="shared" si="2870"/>
        <v>4330.8599999999997</v>
      </c>
      <c r="WQC56" s="115">
        <f t="shared" si="2870"/>
        <v>4330.8599999999997</v>
      </c>
      <c r="WQD56" s="95">
        <f t="shared" si="2871"/>
        <v>51970.32</v>
      </c>
      <c r="WQE56" s="106" t="s">
        <v>845</v>
      </c>
      <c r="WQF56" s="105">
        <v>51970.319999999992</v>
      </c>
      <c r="WQG56" s="90">
        <f t="shared" si="2872"/>
        <v>4330.8599999999997</v>
      </c>
      <c r="WQH56" s="115">
        <f t="shared" ref="WQH56" si="3875">WQG56</f>
        <v>4330.8599999999997</v>
      </c>
      <c r="WQI56" s="115">
        <f t="shared" si="2873"/>
        <v>4330.8599999999997</v>
      </c>
      <c r="WQJ56" s="115">
        <f t="shared" si="2873"/>
        <v>4330.8599999999997</v>
      </c>
      <c r="WQK56" s="115">
        <f t="shared" si="2873"/>
        <v>4330.8599999999997</v>
      </c>
      <c r="WQL56" s="115">
        <f t="shared" si="2873"/>
        <v>4330.8599999999997</v>
      </c>
      <c r="WQM56" s="115">
        <f t="shared" si="2873"/>
        <v>4330.8599999999997</v>
      </c>
      <c r="WQN56" s="115">
        <f t="shared" si="2873"/>
        <v>4330.8599999999997</v>
      </c>
      <c r="WQO56" s="115">
        <f t="shared" si="2873"/>
        <v>4330.8599999999997</v>
      </c>
      <c r="WQP56" s="115">
        <f t="shared" si="2873"/>
        <v>4330.8599999999997</v>
      </c>
      <c r="WQQ56" s="115">
        <f t="shared" si="2873"/>
        <v>4330.8599999999997</v>
      </c>
      <c r="WQR56" s="115">
        <f t="shared" si="2873"/>
        <v>4330.8599999999997</v>
      </c>
      <c r="WQS56" s="115">
        <f t="shared" si="2873"/>
        <v>4330.8599999999997</v>
      </c>
      <c r="WQT56" s="95">
        <f t="shared" si="2874"/>
        <v>51970.32</v>
      </c>
      <c r="WQU56" s="106" t="s">
        <v>845</v>
      </c>
      <c r="WQV56" s="105">
        <v>51970.319999999992</v>
      </c>
      <c r="WQW56" s="90">
        <f t="shared" si="2875"/>
        <v>4330.8599999999997</v>
      </c>
      <c r="WQX56" s="115">
        <f t="shared" ref="WQX56" si="3876">WQW56</f>
        <v>4330.8599999999997</v>
      </c>
      <c r="WQY56" s="115">
        <f t="shared" si="2876"/>
        <v>4330.8599999999997</v>
      </c>
      <c r="WQZ56" s="115">
        <f t="shared" si="2876"/>
        <v>4330.8599999999997</v>
      </c>
      <c r="WRA56" s="115">
        <f t="shared" si="2876"/>
        <v>4330.8599999999997</v>
      </c>
      <c r="WRB56" s="115">
        <f t="shared" si="2876"/>
        <v>4330.8599999999997</v>
      </c>
      <c r="WRC56" s="115">
        <f t="shared" si="2876"/>
        <v>4330.8599999999997</v>
      </c>
      <c r="WRD56" s="115">
        <f t="shared" si="2876"/>
        <v>4330.8599999999997</v>
      </c>
      <c r="WRE56" s="115">
        <f t="shared" si="2876"/>
        <v>4330.8599999999997</v>
      </c>
      <c r="WRF56" s="115">
        <f t="shared" si="2876"/>
        <v>4330.8599999999997</v>
      </c>
      <c r="WRG56" s="115">
        <f t="shared" si="2876"/>
        <v>4330.8599999999997</v>
      </c>
      <c r="WRH56" s="115">
        <f t="shared" si="2876"/>
        <v>4330.8599999999997</v>
      </c>
      <c r="WRI56" s="115">
        <f t="shared" si="2876"/>
        <v>4330.8599999999997</v>
      </c>
      <c r="WRJ56" s="95">
        <f t="shared" si="2877"/>
        <v>51970.32</v>
      </c>
      <c r="WRK56" s="106" t="s">
        <v>845</v>
      </c>
      <c r="WRL56" s="105">
        <v>51970.319999999992</v>
      </c>
      <c r="WRM56" s="90">
        <f t="shared" si="2878"/>
        <v>4330.8599999999997</v>
      </c>
      <c r="WRN56" s="115">
        <f t="shared" ref="WRN56" si="3877">WRM56</f>
        <v>4330.8599999999997</v>
      </c>
      <c r="WRO56" s="115">
        <f t="shared" si="2879"/>
        <v>4330.8599999999997</v>
      </c>
      <c r="WRP56" s="115">
        <f t="shared" si="2879"/>
        <v>4330.8599999999997</v>
      </c>
      <c r="WRQ56" s="115">
        <f t="shared" si="2879"/>
        <v>4330.8599999999997</v>
      </c>
      <c r="WRR56" s="115">
        <f t="shared" si="2879"/>
        <v>4330.8599999999997</v>
      </c>
      <c r="WRS56" s="115">
        <f t="shared" si="2879"/>
        <v>4330.8599999999997</v>
      </c>
      <c r="WRT56" s="115">
        <f t="shared" si="2879"/>
        <v>4330.8599999999997</v>
      </c>
      <c r="WRU56" s="115">
        <f t="shared" si="2879"/>
        <v>4330.8599999999997</v>
      </c>
      <c r="WRV56" s="115">
        <f t="shared" si="2879"/>
        <v>4330.8599999999997</v>
      </c>
      <c r="WRW56" s="115">
        <f t="shared" si="2879"/>
        <v>4330.8599999999997</v>
      </c>
      <c r="WRX56" s="115">
        <f t="shared" si="2879"/>
        <v>4330.8599999999997</v>
      </c>
      <c r="WRY56" s="115">
        <f t="shared" si="2879"/>
        <v>4330.8599999999997</v>
      </c>
      <c r="WRZ56" s="95">
        <f t="shared" si="2880"/>
        <v>51970.32</v>
      </c>
      <c r="WSA56" s="106" t="s">
        <v>845</v>
      </c>
      <c r="WSB56" s="105">
        <v>51970.319999999992</v>
      </c>
      <c r="WSC56" s="90">
        <f t="shared" si="2881"/>
        <v>4330.8599999999997</v>
      </c>
      <c r="WSD56" s="115">
        <f t="shared" ref="WSD56" si="3878">WSC56</f>
        <v>4330.8599999999997</v>
      </c>
      <c r="WSE56" s="115">
        <f t="shared" si="2882"/>
        <v>4330.8599999999997</v>
      </c>
      <c r="WSF56" s="115">
        <f t="shared" si="2882"/>
        <v>4330.8599999999997</v>
      </c>
      <c r="WSG56" s="115">
        <f t="shared" si="2882"/>
        <v>4330.8599999999997</v>
      </c>
      <c r="WSH56" s="115">
        <f t="shared" si="2882"/>
        <v>4330.8599999999997</v>
      </c>
      <c r="WSI56" s="115">
        <f t="shared" si="2882"/>
        <v>4330.8599999999997</v>
      </c>
      <c r="WSJ56" s="115">
        <f t="shared" si="2882"/>
        <v>4330.8599999999997</v>
      </c>
      <c r="WSK56" s="115">
        <f t="shared" si="2882"/>
        <v>4330.8599999999997</v>
      </c>
      <c r="WSL56" s="115">
        <f t="shared" si="2882"/>
        <v>4330.8599999999997</v>
      </c>
      <c r="WSM56" s="115">
        <f t="shared" si="2882"/>
        <v>4330.8599999999997</v>
      </c>
      <c r="WSN56" s="115">
        <f t="shared" si="2882"/>
        <v>4330.8599999999997</v>
      </c>
      <c r="WSO56" s="115">
        <f t="shared" si="2882"/>
        <v>4330.8599999999997</v>
      </c>
      <c r="WSP56" s="95">
        <f t="shared" si="2883"/>
        <v>51970.32</v>
      </c>
      <c r="WSQ56" s="106" t="s">
        <v>845</v>
      </c>
      <c r="WSR56" s="105">
        <v>51970.319999999992</v>
      </c>
      <c r="WSS56" s="90">
        <f t="shared" si="2884"/>
        <v>4330.8599999999997</v>
      </c>
      <c r="WST56" s="115">
        <f t="shared" ref="WST56" si="3879">WSS56</f>
        <v>4330.8599999999997</v>
      </c>
      <c r="WSU56" s="115">
        <f t="shared" si="2885"/>
        <v>4330.8599999999997</v>
      </c>
      <c r="WSV56" s="115">
        <f t="shared" si="2885"/>
        <v>4330.8599999999997</v>
      </c>
      <c r="WSW56" s="115">
        <f t="shared" si="2885"/>
        <v>4330.8599999999997</v>
      </c>
      <c r="WSX56" s="115">
        <f t="shared" si="2885"/>
        <v>4330.8599999999997</v>
      </c>
      <c r="WSY56" s="115">
        <f t="shared" si="2885"/>
        <v>4330.8599999999997</v>
      </c>
      <c r="WSZ56" s="115">
        <f t="shared" si="2885"/>
        <v>4330.8599999999997</v>
      </c>
      <c r="WTA56" s="115">
        <f t="shared" si="2885"/>
        <v>4330.8599999999997</v>
      </c>
      <c r="WTB56" s="115">
        <f t="shared" si="2885"/>
        <v>4330.8599999999997</v>
      </c>
      <c r="WTC56" s="115">
        <f t="shared" si="2885"/>
        <v>4330.8599999999997</v>
      </c>
      <c r="WTD56" s="115">
        <f t="shared" si="2885"/>
        <v>4330.8599999999997</v>
      </c>
      <c r="WTE56" s="115">
        <f t="shared" si="2885"/>
        <v>4330.8599999999997</v>
      </c>
      <c r="WTF56" s="95">
        <f t="shared" si="2886"/>
        <v>51970.32</v>
      </c>
      <c r="WTG56" s="106" t="s">
        <v>845</v>
      </c>
      <c r="WTH56" s="105">
        <v>51970.319999999992</v>
      </c>
      <c r="WTI56" s="90">
        <f t="shared" si="2887"/>
        <v>4330.8599999999997</v>
      </c>
      <c r="WTJ56" s="115">
        <f t="shared" ref="WTJ56" si="3880">WTI56</f>
        <v>4330.8599999999997</v>
      </c>
      <c r="WTK56" s="115">
        <f t="shared" si="2888"/>
        <v>4330.8599999999997</v>
      </c>
      <c r="WTL56" s="115">
        <f t="shared" si="2888"/>
        <v>4330.8599999999997</v>
      </c>
      <c r="WTM56" s="115">
        <f t="shared" si="2888"/>
        <v>4330.8599999999997</v>
      </c>
      <c r="WTN56" s="115">
        <f t="shared" si="2888"/>
        <v>4330.8599999999997</v>
      </c>
      <c r="WTO56" s="115">
        <f t="shared" si="2888"/>
        <v>4330.8599999999997</v>
      </c>
      <c r="WTP56" s="115">
        <f t="shared" si="2888"/>
        <v>4330.8599999999997</v>
      </c>
      <c r="WTQ56" s="115">
        <f t="shared" si="2888"/>
        <v>4330.8599999999997</v>
      </c>
      <c r="WTR56" s="115">
        <f t="shared" si="2888"/>
        <v>4330.8599999999997</v>
      </c>
      <c r="WTS56" s="115">
        <f t="shared" si="2888"/>
        <v>4330.8599999999997</v>
      </c>
      <c r="WTT56" s="115">
        <f t="shared" si="2888"/>
        <v>4330.8599999999997</v>
      </c>
      <c r="WTU56" s="115">
        <f t="shared" si="2888"/>
        <v>4330.8599999999997</v>
      </c>
      <c r="WTV56" s="95">
        <f t="shared" si="2889"/>
        <v>51970.32</v>
      </c>
      <c r="WTW56" s="106" t="s">
        <v>845</v>
      </c>
      <c r="WTX56" s="105">
        <v>51970.319999999992</v>
      </c>
      <c r="WTY56" s="90">
        <f t="shared" si="2890"/>
        <v>4330.8599999999997</v>
      </c>
      <c r="WTZ56" s="115">
        <f t="shared" ref="WTZ56" si="3881">WTY56</f>
        <v>4330.8599999999997</v>
      </c>
      <c r="WUA56" s="115">
        <f t="shared" si="2891"/>
        <v>4330.8599999999997</v>
      </c>
      <c r="WUB56" s="115">
        <f t="shared" si="2891"/>
        <v>4330.8599999999997</v>
      </c>
      <c r="WUC56" s="115">
        <f t="shared" si="2891"/>
        <v>4330.8599999999997</v>
      </c>
      <c r="WUD56" s="115">
        <f t="shared" si="2891"/>
        <v>4330.8599999999997</v>
      </c>
      <c r="WUE56" s="115">
        <f t="shared" si="2891"/>
        <v>4330.8599999999997</v>
      </c>
      <c r="WUF56" s="115">
        <f t="shared" si="2891"/>
        <v>4330.8599999999997</v>
      </c>
      <c r="WUG56" s="115">
        <f t="shared" si="2891"/>
        <v>4330.8599999999997</v>
      </c>
      <c r="WUH56" s="115">
        <f t="shared" si="2891"/>
        <v>4330.8599999999997</v>
      </c>
      <c r="WUI56" s="115">
        <f t="shared" si="2891"/>
        <v>4330.8599999999997</v>
      </c>
      <c r="WUJ56" s="115">
        <f t="shared" si="2891"/>
        <v>4330.8599999999997</v>
      </c>
      <c r="WUK56" s="115">
        <f t="shared" si="2891"/>
        <v>4330.8599999999997</v>
      </c>
      <c r="WUL56" s="95">
        <f t="shared" si="2892"/>
        <v>51970.32</v>
      </c>
      <c r="WUM56" s="106" t="s">
        <v>845</v>
      </c>
      <c r="WUN56" s="105">
        <v>51970.319999999992</v>
      </c>
      <c r="WUO56" s="90">
        <f t="shared" si="2893"/>
        <v>4330.8599999999997</v>
      </c>
      <c r="WUP56" s="115">
        <f t="shared" ref="WUP56" si="3882">WUO56</f>
        <v>4330.8599999999997</v>
      </c>
      <c r="WUQ56" s="115">
        <f t="shared" si="2894"/>
        <v>4330.8599999999997</v>
      </c>
      <c r="WUR56" s="115">
        <f t="shared" si="2894"/>
        <v>4330.8599999999997</v>
      </c>
      <c r="WUS56" s="115">
        <f t="shared" si="2894"/>
        <v>4330.8599999999997</v>
      </c>
      <c r="WUT56" s="115">
        <f t="shared" si="2894"/>
        <v>4330.8599999999997</v>
      </c>
      <c r="WUU56" s="115">
        <f t="shared" si="2894"/>
        <v>4330.8599999999997</v>
      </c>
      <c r="WUV56" s="115">
        <f t="shared" si="2894"/>
        <v>4330.8599999999997</v>
      </c>
      <c r="WUW56" s="115">
        <f t="shared" si="2894"/>
        <v>4330.8599999999997</v>
      </c>
      <c r="WUX56" s="115">
        <f t="shared" si="2894"/>
        <v>4330.8599999999997</v>
      </c>
      <c r="WUY56" s="115">
        <f t="shared" si="2894"/>
        <v>4330.8599999999997</v>
      </c>
      <c r="WUZ56" s="115">
        <f t="shared" si="2894"/>
        <v>4330.8599999999997</v>
      </c>
      <c r="WVA56" s="115">
        <f t="shared" si="2894"/>
        <v>4330.8599999999997</v>
      </c>
      <c r="WVB56" s="95">
        <f t="shared" si="2895"/>
        <v>51970.32</v>
      </c>
      <c r="WVC56" s="106" t="s">
        <v>845</v>
      </c>
      <c r="WVD56" s="105">
        <v>51970.319999999992</v>
      </c>
      <c r="WVE56" s="90">
        <f t="shared" si="2896"/>
        <v>4330.8599999999997</v>
      </c>
      <c r="WVF56" s="115">
        <f t="shared" ref="WVF56" si="3883">WVE56</f>
        <v>4330.8599999999997</v>
      </c>
      <c r="WVG56" s="115">
        <f t="shared" si="2897"/>
        <v>4330.8599999999997</v>
      </c>
      <c r="WVH56" s="115">
        <f t="shared" si="2897"/>
        <v>4330.8599999999997</v>
      </c>
      <c r="WVI56" s="115">
        <f t="shared" si="2897"/>
        <v>4330.8599999999997</v>
      </c>
      <c r="WVJ56" s="115">
        <f t="shared" si="2897"/>
        <v>4330.8599999999997</v>
      </c>
      <c r="WVK56" s="115">
        <f t="shared" si="2897"/>
        <v>4330.8599999999997</v>
      </c>
      <c r="WVL56" s="115">
        <f t="shared" si="2897"/>
        <v>4330.8599999999997</v>
      </c>
      <c r="WVM56" s="115">
        <f t="shared" si="2897"/>
        <v>4330.8599999999997</v>
      </c>
      <c r="WVN56" s="115">
        <f t="shared" si="2897"/>
        <v>4330.8599999999997</v>
      </c>
      <c r="WVO56" s="115">
        <f t="shared" si="2897"/>
        <v>4330.8599999999997</v>
      </c>
      <c r="WVP56" s="115">
        <f t="shared" si="2897"/>
        <v>4330.8599999999997</v>
      </c>
      <c r="WVQ56" s="115">
        <f t="shared" si="2897"/>
        <v>4330.8599999999997</v>
      </c>
      <c r="WVR56" s="95">
        <f t="shared" si="2898"/>
        <v>51970.32</v>
      </c>
      <c r="WVS56" s="106" t="s">
        <v>845</v>
      </c>
      <c r="WVT56" s="105">
        <v>51970.319999999992</v>
      </c>
      <c r="WVU56" s="90">
        <f t="shared" si="2899"/>
        <v>4330.8599999999997</v>
      </c>
      <c r="WVV56" s="115">
        <f t="shared" ref="WVV56" si="3884">WVU56</f>
        <v>4330.8599999999997</v>
      </c>
      <c r="WVW56" s="115">
        <f t="shared" si="2900"/>
        <v>4330.8599999999997</v>
      </c>
      <c r="WVX56" s="115">
        <f t="shared" si="2900"/>
        <v>4330.8599999999997</v>
      </c>
      <c r="WVY56" s="115">
        <f t="shared" si="2900"/>
        <v>4330.8599999999997</v>
      </c>
      <c r="WVZ56" s="115">
        <f t="shared" si="2900"/>
        <v>4330.8599999999997</v>
      </c>
      <c r="WWA56" s="115">
        <f t="shared" si="2900"/>
        <v>4330.8599999999997</v>
      </c>
      <c r="WWB56" s="115">
        <f t="shared" si="2900"/>
        <v>4330.8599999999997</v>
      </c>
      <c r="WWC56" s="115">
        <f t="shared" si="2900"/>
        <v>4330.8599999999997</v>
      </c>
      <c r="WWD56" s="115">
        <f t="shared" si="2900"/>
        <v>4330.8599999999997</v>
      </c>
      <c r="WWE56" s="115">
        <f t="shared" si="2900"/>
        <v>4330.8599999999997</v>
      </c>
      <c r="WWF56" s="115">
        <f t="shared" si="2900"/>
        <v>4330.8599999999997</v>
      </c>
      <c r="WWG56" s="115">
        <f t="shared" si="2900"/>
        <v>4330.8599999999997</v>
      </c>
      <c r="WWH56" s="95">
        <f t="shared" si="2901"/>
        <v>51970.32</v>
      </c>
      <c r="WWI56" s="106" t="s">
        <v>845</v>
      </c>
      <c r="WWJ56" s="105">
        <v>51970.319999999992</v>
      </c>
      <c r="WWK56" s="90">
        <f t="shared" si="2902"/>
        <v>4330.8599999999997</v>
      </c>
      <c r="WWL56" s="115">
        <f t="shared" ref="WWL56" si="3885">WWK56</f>
        <v>4330.8599999999997</v>
      </c>
      <c r="WWM56" s="115">
        <f t="shared" si="2903"/>
        <v>4330.8599999999997</v>
      </c>
      <c r="WWN56" s="115">
        <f t="shared" si="2903"/>
        <v>4330.8599999999997</v>
      </c>
      <c r="WWO56" s="115">
        <f t="shared" si="2903"/>
        <v>4330.8599999999997</v>
      </c>
      <c r="WWP56" s="115">
        <f t="shared" si="2903"/>
        <v>4330.8599999999997</v>
      </c>
      <c r="WWQ56" s="115">
        <f t="shared" si="2903"/>
        <v>4330.8599999999997</v>
      </c>
      <c r="WWR56" s="115">
        <f t="shared" si="2903"/>
        <v>4330.8599999999997</v>
      </c>
      <c r="WWS56" s="115">
        <f t="shared" si="2903"/>
        <v>4330.8599999999997</v>
      </c>
      <c r="WWT56" s="115">
        <f t="shared" si="2903"/>
        <v>4330.8599999999997</v>
      </c>
      <c r="WWU56" s="115">
        <f t="shared" si="2903"/>
        <v>4330.8599999999997</v>
      </c>
      <c r="WWV56" s="115">
        <f t="shared" si="2903"/>
        <v>4330.8599999999997</v>
      </c>
      <c r="WWW56" s="115">
        <f t="shared" si="2903"/>
        <v>4330.8599999999997</v>
      </c>
      <c r="WWX56" s="95">
        <f t="shared" si="2904"/>
        <v>51970.32</v>
      </c>
      <c r="WWY56" s="106" t="s">
        <v>845</v>
      </c>
      <c r="WWZ56" s="105">
        <v>51970.319999999992</v>
      </c>
      <c r="WXA56" s="90">
        <f t="shared" si="2905"/>
        <v>4330.8599999999997</v>
      </c>
      <c r="WXB56" s="115">
        <f t="shared" ref="WXB56" si="3886">WXA56</f>
        <v>4330.8599999999997</v>
      </c>
      <c r="WXC56" s="115">
        <f t="shared" si="2906"/>
        <v>4330.8599999999997</v>
      </c>
      <c r="WXD56" s="115">
        <f t="shared" si="2906"/>
        <v>4330.8599999999997</v>
      </c>
      <c r="WXE56" s="115">
        <f t="shared" si="2906"/>
        <v>4330.8599999999997</v>
      </c>
      <c r="WXF56" s="115">
        <f t="shared" si="2906"/>
        <v>4330.8599999999997</v>
      </c>
      <c r="WXG56" s="115">
        <f t="shared" si="2906"/>
        <v>4330.8599999999997</v>
      </c>
      <c r="WXH56" s="115">
        <f t="shared" si="2906"/>
        <v>4330.8599999999997</v>
      </c>
      <c r="WXI56" s="115">
        <f t="shared" si="2906"/>
        <v>4330.8599999999997</v>
      </c>
      <c r="WXJ56" s="115">
        <f t="shared" si="2906"/>
        <v>4330.8599999999997</v>
      </c>
      <c r="WXK56" s="115">
        <f t="shared" si="2906"/>
        <v>4330.8599999999997</v>
      </c>
      <c r="WXL56" s="115">
        <f t="shared" si="2906"/>
        <v>4330.8599999999997</v>
      </c>
      <c r="WXM56" s="115">
        <f t="shared" si="2906"/>
        <v>4330.8599999999997</v>
      </c>
      <c r="WXN56" s="95">
        <f t="shared" si="2907"/>
        <v>51970.32</v>
      </c>
      <c r="WXO56" s="106" t="s">
        <v>845</v>
      </c>
      <c r="WXP56" s="105">
        <v>51970.319999999992</v>
      </c>
      <c r="WXQ56" s="90">
        <f t="shared" si="2908"/>
        <v>4330.8599999999997</v>
      </c>
      <c r="WXR56" s="115">
        <f t="shared" ref="WXR56" si="3887">WXQ56</f>
        <v>4330.8599999999997</v>
      </c>
      <c r="WXS56" s="115">
        <f t="shared" si="2909"/>
        <v>4330.8599999999997</v>
      </c>
      <c r="WXT56" s="115">
        <f t="shared" si="2909"/>
        <v>4330.8599999999997</v>
      </c>
      <c r="WXU56" s="115">
        <f t="shared" si="2909"/>
        <v>4330.8599999999997</v>
      </c>
      <c r="WXV56" s="115">
        <f t="shared" si="2909"/>
        <v>4330.8599999999997</v>
      </c>
      <c r="WXW56" s="115">
        <f t="shared" si="2909"/>
        <v>4330.8599999999997</v>
      </c>
      <c r="WXX56" s="115">
        <f t="shared" si="2909"/>
        <v>4330.8599999999997</v>
      </c>
      <c r="WXY56" s="115">
        <f t="shared" si="2909"/>
        <v>4330.8599999999997</v>
      </c>
      <c r="WXZ56" s="115">
        <f t="shared" si="2909"/>
        <v>4330.8599999999997</v>
      </c>
      <c r="WYA56" s="115">
        <f t="shared" si="2909"/>
        <v>4330.8599999999997</v>
      </c>
      <c r="WYB56" s="115">
        <f t="shared" si="2909"/>
        <v>4330.8599999999997</v>
      </c>
      <c r="WYC56" s="115">
        <f t="shared" si="2909"/>
        <v>4330.8599999999997</v>
      </c>
      <c r="WYD56" s="95">
        <f t="shared" si="2910"/>
        <v>51970.32</v>
      </c>
      <c r="WYE56" s="106" t="s">
        <v>845</v>
      </c>
      <c r="WYF56" s="105">
        <v>51970.319999999992</v>
      </c>
      <c r="WYG56" s="90">
        <f t="shared" si="2911"/>
        <v>4330.8599999999997</v>
      </c>
      <c r="WYH56" s="115">
        <f t="shared" ref="WYH56" si="3888">WYG56</f>
        <v>4330.8599999999997</v>
      </c>
      <c r="WYI56" s="115">
        <f t="shared" si="2912"/>
        <v>4330.8599999999997</v>
      </c>
      <c r="WYJ56" s="115">
        <f t="shared" si="2912"/>
        <v>4330.8599999999997</v>
      </c>
      <c r="WYK56" s="115">
        <f t="shared" si="2912"/>
        <v>4330.8599999999997</v>
      </c>
      <c r="WYL56" s="115">
        <f t="shared" si="2912"/>
        <v>4330.8599999999997</v>
      </c>
      <c r="WYM56" s="115">
        <f t="shared" si="2912"/>
        <v>4330.8599999999997</v>
      </c>
      <c r="WYN56" s="115">
        <f t="shared" si="2912"/>
        <v>4330.8599999999997</v>
      </c>
      <c r="WYO56" s="115">
        <f t="shared" si="2912"/>
        <v>4330.8599999999997</v>
      </c>
      <c r="WYP56" s="115">
        <f t="shared" si="2912"/>
        <v>4330.8599999999997</v>
      </c>
      <c r="WYQ56" s="115">
        <f t="shared" si="2912"/>
        <v>4330.8599999999997</v>
      </c>
      <c r="WYR56" s="115">
        <f t="shared" si="2912"/>
        <v>4330.8599999999997</v>
      </c>
      <c r="WYS56" s="115">
        <f t="shared" si="2912"/>
        <v>4330.8599999999997</v>
      </c>
      <c r="WYT56" s="95">
        <f t="shared" si="2913"/>
        <v>51970.32</v>
      </c>
      <c r="WYU56" s="106" t="s">
        <v>845</v>
      </c>
      <c r="WYV56" s="105">
        <v>51970.319999999992</v>
      </c>
      <c r="WYW56" s="90">
        <f t="shared" si="2914"/>
        <v>4330.8599999999997</v>
      </c>
      <c r="WYX56" s="115">
        <f t="shared" ref="WYX56" si="3889">WYW56</f>
        <v>4330.8599999999997</v>
      </c>
      <c r="WYY56" s="115">
        <f t="shared" si="2915"/>
        <v>4330.8599999999997</v>
      </c>
      <c r="WYZ56" s="115">
        <f t="shared" si="2915"/>
        <v>4330.8599999999997</v>
      </c>
      <c r="WZA56" s="115">
        <f t="shared" si="2915"/>
        <v>4330.8599999999997</v>
      </c>
      <c r="WZB56" s="115">
        <f t="shared" si="2915"/>
        <v>4330.8599999999997</v>
      </c>
      <c r="WZC56" s="115">
        <f t="shared" si="2915"/>
        <v>4330.8599999999997</v>
      </c>
      <c r="WZD56" s="115">
        <f t="shared" si="2915"/>
        <v>4330.8599999999997</v>
      </c>
      <c r="WZE56" s="115">
        <f t="shared" si="2915"/>
        <v>4330.8599999999997</v>
      </c>
      <c r="WZF56" s="115">
        <f t="shared" si="2915"/>
        <v>4330.8599999999997</v>
      </c>
      <c r="WZG56" s="115">
        <f t="shared" si="2915"/>
        <v>4330.8599999999997</v>
      </c>
      <c r="WZH56" s="115">
        <f t="shared" si="2915"/>
        <v>4330.8599999999997</v>
      </c>
      <c r="WZI56" s="115">
        <f t="shared" si="2915"/>
        <v>4330.8599999999997</v>
      </c>
      <c r="WZJ56" s="95">
        <f t="shared" si="2916"/>
        <v>51970.32</v>
      </c>
      <c r="WZK56" s="106" t="s">
        <v>845</v>
      </c>
      <c r="WZL56" s="105">
        <v>51970.319999999992</v>
      </c>
      <c r="WZM56" s="90">
        <f t="shared" si="2917"/>
        <v>4330.8599999999997</v>
      </c>
      <c r="WZN56" s="115">
        <f t="shared" ref="WZN56" si="3890">WZM56</f>
        <v>4330.8599999999997</v>
      </c>
      <c r="WZO56" s="115">
        <f t="shared" si="2918"/>
        <v>4330.8599999999997</v>
      </c>
      <c r="WZP56" s="115">
        <f t="shared" si="2918"/>
        <v>4330.8599999999997</v>
      </c>
      <c r="WZQ56" s="115">
        <f t="shared" si="2918"/>
        <v>4330.8599999999997</v>
      </c>
      <c r="WZR56" s="115">
        <f t="shared" si="2918"/>
        <v>4330.8599999999997</v>
      </c>
      <c r="WZS56" s="115">
        <f t="shared" si="2918"/>
        <v>4330.8599999999997</v>
      </c>
      <c r="WZT56" s="115">
        <f t="shared" si="2918"/>
        <v>4330.8599999999997</v>
      </c>
      <c r="WZU56" s="115">
        <f t="shared" si="2918"/>
        <v>4330.8599999999997</v>
      </c>
      <c r="WZV56" s="115">
        <f t="shared" si="2918"/>
        <v>4330.8599999999997</v>
      </c>
      <c r="WZW56" s="115">
        <f t="shared" si="2918"/>
        <v>4330.8599999999997</v>
      </c>
      <c r="WZX56" s="115">
        <f t="shared" si="2918"/>
        <v>4330.8599999999997</v>
      </c>
      <c r="WZY56" s="115">
        <f t="shared" si="2918"/>
        <v>4330.8599999999997</v>
      </c>
      <c r="WZZ56" s="95">
        <f t="shared" si="2919"/>
        <v>51970.32</v>
      </c>
      <c r="XAA56" s="106" t="s">
        <v>845</v>
      </c>
      <c r="XAB56" s="105">
        <v>51970.319999999992</v>
      </c>
      <c r="XAC56" s="90">
        <f t="shared" si="2920"/>
        <v>4330.8599999999997</v>
      </c>
      <c r="XAD56" s="115">
        <f t="shared" ref="XAD56" si="3891">XAC56</f>
        <v>4330.8599999999997</v>
      </c>
      <c r="XAE56" s="115">
        <f t="shared" si="2921"/>
        <v>4330.8599999999997</v>
      </c>
      <c r="XAF56" s="115">
        <f t="shared" si="2921"/>
        <v>4330.8599999999997</v>
      </c>
      <c r="XAG56" s="115">
        <f t="shared" si="2921"/>
        <v>4330.8599999999997</v>
      </c>
      <c r="XAH56" s="115">
        <f t="shared" si="2921"/>
        <v>4330.8599999999997</v>
      </c>
      <c r="XAI56" s="115">
        <f t="shared" si="2921"/>
        <v>4330.8599999999997</v>
      </c>
      <c r="XAJ56" s="115">
        <f t="shared" si="2921"/>
        <v>4330.8599999999997</v>
      </c>
      <c r="XAK56" s="115">
        <f t="shared" si="2921"/>
        <v>4330.8599999999997</v>
      </c>
      <c r="XAL56" s="115">
        <f t="shared" si="2921"/>
        <v>4330.8599999999997</v>
      </c>
      <c r="XAM56" s="115">
        <f t="shared" si="2921"/>
        <v>4330.8599999999997</v>
      </c>
      <c r="XAN56" s="115">
        <f t="shared" si="2921"/>
        <v>4330.8599999999997</v>
      </c>
      <c r="XAO56" s="115">
        <f t="shared" si="2921"/>
        <v>4330.8599999999997</v>
      </c>
      <c r="XAP56" s="95">
        <f t="shared" si="2922"/>
        <v>51970.32</v>
      </c>
      <c r="XAQ56" s="106" t="s">
        <v>845</v>
      </c>
      <c r="XAR56" s="105">
        <v>51970.319999999992</v>
      </c>
      <c r="XAS56" s="90">
        <f t="shared" si="2923"/>
        <v>4330.8599999999997</v>
      </c>
      <c r="XAT56" s="115">
        <f t="shared" ref="XAT56" si="3892">XAS56</f>
        <v>4330.8599999999997</v>
      </c>
      <c r="XAU56" s="115">
        <f t="shared" si="2924"/>
        <v>4330.8599999999997</v>
      </c>
      <c r="XAV56" s="115">
        <f t="shared" si="2924"/>
        <v>4330.8599999999997</v>
      </c>
      <c r="XAW56" s="115">
        <f t="shared" si="2924"/>
        <v>4330.8599999999997</v>
      </c>
      <c r="XAX56" s="115">
        <f t="shared" si="2924"/>
        <v>4330.8599999999997</v>
      </c>
      <c r="XAY56" s="115">
        <f t="shared" si="2924"/>
        <v>4330.8599999999997</v>
      </c>
      <c r="XAZ56" s="115">
        <f t="shared" si="2924"/>
        <v>4330.8599999999997</v>
      </c>
      <c r="XBA56" s="115">
        <f t="shared" si="2924"/>
        <v>4330.8599999999997</v>
      </c>
      <c r="XBB56" s="115">
        <f t="shared" si="2924"/>
        <v>4330.8599999999997</v>
      </c>
      <c r="XBC56" s="115">
        <f t="shared" si="2924"/>
        <v>4330.8599999999997</v>
      </c>
      <c r="XBD56" s="115">
        <f t="shared" si="2924"/>
        <v>4330.8599999999997</v>
      </c>
      <c r="XBE56" s="115">
        <f t="shared" si="2924"/>
        <v>4330.8599999999997</v>
      </c>
      <c r="XBF56" s="95">
        <f t="shared" si="2925"/>
        <v>51970.32</v>
      </c>
      <c r="XBG56" s="106" t="s">
        <v>845</v>
      </c>
      <c r="XBH56" s="105">
        <v>51970.319999999992</v>
      </c>
      <c r="XBI56" s="90">
        <f t="shared" si="2926"/>
        <v>4330.8599999999997</v>
      </c>
      <c r="XBJ56" s="115">
        <f t="shared" ref="XBJ56" si="3893">XBI56</f>
        <v>4330.8599999999997</v>
      </c>
      <c r="XBK56" s="115">
        <f t="shared" si="2927"/>
        <v>4330.8599999999997</v>
      </c>
      <c r="XBL56" s="115">
        <f t="shared" si="2927"/>
        <v>4330.8599999999997</v>
      </c>
      <c r="XBM56" s="115">
        <f t="shared" si="2927"/>
        <v>4330.8599999999997</v>
      </c>
      <c r="XBN56" s="115">
        <f t="shared" si="2927"/>
        <v>4330.8599999999997</v>
      </c>
      <c r="XBO56" s="115">
        <f t="shared" si="2927"/>
        <v>4330.8599999999997</v>
      </c>
      <c r="XBP56" s="115">
        <f t="shared" si="2927"/>
        <v>4330.8599999999997</v>
      </c>
      <c r="XBQ56" s="115">
        <f t="shared" si="2927"/>
        <v>4330.8599999999997</v>
      </c>
      <c r="XBR56" s="115">
        <f t="shared" si="2927"/>
        <v>4330.8599999999997</v>
      </c>
      <c r="XBS56" s="115">
        <f t="shared" si="2927"/>
        <v>4330.8599999999997</v>
      </c>
      <c r="XBT56" s="115">
        <f t="shared" si="2927"/>
        <v>4330.8599999999997</v>
      </c>
      <c r="XBU56" s="115">
        <f t="shared" si="2927"/>
        <v>4330.8599999999997</v>
      </c>
      <c r="XBV56" s="95">
        <f t="shared" si="2928"/>
        <v>51970.32</v>
      </c>
    </row>
    <row r="57" spans="1:16298" ht="13.8" thickBot="1" x14ac:dyDescent="0.3">
      <c r="A57" s="107"/>
      <c r="B57" s="116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1:16298" ht="13.8" thickBot="1" x14ac:dyDescent="0.3">
      <c r="A58" s="107" t="s">
        <v>849</v>
      </c>
      <c r="B58" s="108">
        <f>SUM(B51:B57)</f>
        <v>684565.25</v>
      </c>
      <c r="C58" s="108">
        <f>SUM(C51:C57)</f>
        <v>57118.829999999994</v>
      </c>
      <c r="D58" s="108">
        <f>SUM(D54:D57)</f>
        <v>33916.666666666664</v>
      </c>
      <c r="E58" s="108">
        <f t="shared" ref="E58:O58" si="3894">SUM(E54:E57)</f>
        <v>33916.666666666664</v>
      </c>
      <c r="F58" s="108">
        <f t="shared" si="3894"/>
        <v>33916.666666666664</v>
      </c>
      <c r="G58" s="108">
        <f t="shared" si="3894"/>
        <v>33916.666666666664</v>
      </c>
      <c r="H58" s="108">
        <f t="shared" si="3894"/>
        <v>33916.666666666664</v>
      </c>
      <c r="I58" s="108">
        <f t="shared" si="3894"/>
        <v>33916.666666666664</v>
      </c>
      <c r="J58" s="108">
        <f t="shared" si="3894"/>
        <v>33916.666666666664</v>
      </c>
      <c r="K58" s="108">
        <f t="shared" si="3894"/>
        <v>33916.666666666664</v>
      </c>
      <c r="L58" s="108">
        <f t="shared" si="3894"/>
        <v>33916.666666666664</v>
      </c>
      <c r="M58" s="108">
        <f t="shared" si="3894"/>
        <v>33916.666666666664</v>
      </c>
      <c r="N58" s="108">
        <f t="shared" si="3894"/>
        <v>33916.666666666664</v>
      </c>
      <c r="O58" s="108">
        <f t="shared" si="3894"/>
        <v>33916.666666666664</v>
      </c>
      <c r="P58" s="108">
        <f>SUM(P54:P57)</f>
        <v>407000.00000000006</v>
      </c>
    </row>
    <row r="59" spans="1:16298" x14ac:dyDescent="0.25">
      <c r="A59" s="107"/>
      <c r="B59" s="112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1:16298" x14ac:dyDescent="0.25">
      <c r="A60" s="8"/>
      <c r="B60" s="112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1:16298" ht="13.8" thickBot="1" x14ac:dyDescent="0.3">
      <c r="A61" s="107" t="s">
        <v>850</v>
      </c>
      <c r="B61" s="116"/>
      <c r="C61" s="99"/>
      <c r="D61" s="99">
        <f t="shared" ref="D61:P61" si="3895">D21-D51-D58</f>
        <v>4728.4631597222397</v>
      </c>
      <c r="E61" s="99">
        <f t="shared" si="3895"/>
        <v>5250.0731597222402</v>
      </c>
      <c r="F61" s="99">
        <f t="shared" si="3895"/>
        <v>5601.2905597222343</v>
      </c>
      <c r="G61" s="99">
        <f t="shared" si="3895"/>
        <v>6131.6288337222431</v>
      </c>
      <c r="H61" s="99">
        <f t="shared" si="3895"/>
        <v>6489.9057034622456</v>
      </c>
      <c r="I61" s="99">
        <f t="shared" si="3895"/>
        <v>6851.7653418996415</v>
      </c>
      <c r="J61" s="99">
        <f t="shared" si="3895"/>
        <v>7394.6083637214251</v>
      </c>
      <c r="K61" s="99">
        <f t="shared" si="3895"/>
        <v>1543.7440897414126</v>
      </c>
      <c r="L61" s="99">
        <f t="shared" si="3895"/>
        <v>7306.8844513040167</v>
      </c>
      <c r="M61" s="99">
        <f t="shared" si="3895"/>
        <v>7306.8844513040167</v>
      </c>
      <c r="N61" s="99">
        <f t="shared" si="3895"/>
        <v>6945.0248128666062</v>
      </c>
      <c r="O61" s="99">
        <f t="shared" si="3895"/>
        <v>6583.1651744292103</v>
      </c>
      <c r="P61" s="99">
        <f t="shared" si="3895"/>
        <v>72133.438101617445</v>
      </c>
    </row>
    <row r="62" spans="1:16298" x14ac:dyDescent="0.25">
      <c r="A62" s="117"/>
      <c r="B62" s="118"/>
    </row>
    <row r="63" spans="1:16298" ht="13.8" thickBot="1" x14ac:dyDescent="0.3">
      <c r="A63" s="119" t="s">
        <v>851</v>
      </c>
      <c r="B63" s="120"/>
    </row>
    <row r="64" spans="1:16298" s="121" customFormat="1" x14ac:dyDescent="0.25">
      <c r="A64" s="121" t="s">
        <v>852</v>
      </c>
      <c r="B64" s="121" t="s">
        <v>853</v>
      </c>
      <c r="C64" s="122" t="s">
        <v>854</v>
      </c>
      <c r="E64" s="121" t="s">
        <v>852</v>
      </c>
      <c r="G64" s="121" t="s">
        <v>853</v>
      </c>
      <c r="H64" s="122" t="s">
        <v>854</v>
      </c>
      <c r="J64" s="121" t="s">
        <v>852</v>
      </c>
      <c r="L64" s="121" t="s">
        <v>853</v>
      </c>
      <c r="M64" s="122" t="s">
        <v>854</v>
      </c>
    </row>
    <row r="65" spans="1:14" s="121" customFormat="1" x14ac:dyDescent="0.25">
      <c r="A65" s="123" t="s">
        <v>856</v>
      </c>
      <c r="B65" s="124"/>
      <c r="C65" s="125"/>
      <c r="D65" s="126"/>
      <c r="E65" s="123"/>
      <c r="F65" s="126"/>
      <c r="G65" s="124"/>
      <c r="H65" s="125"/>
      <c r="I65" s="126"/>
      <c r="J65" s="123"/>
      <c r="K65" s="126"/>
      <c r="L65" s="124"/>
      <c r="M65" s="125"/>
      <c r="N65" s="127"/>
    </row>
    <row r="66" spans="1:14" s="121" customFormat="1" x14ac:dyDescent="0.25">
      <c r="A66" s="123"/>
      <c r="B66" s="124"/>
      <c r="C66" s="125"/>
      <c r="D66" s="126"/>
      <c r="E66" s="123"/>
      <c r="F66" s="126"/>
      <c r="G66" s="124"/>
      <c r="H66" s="125"/>
      <c r="I66" s="126"/>
      <c r="J66" s="123"/>
      <c r="K66" s="126"/>
      <c r="L66" s="124"/>
      <c r="M66" s="125"/>
      <c r="N66" s="127"/>
    </row>
    <row r="67" spans="1:14" s="121" customFormat="1" x14ac:dyDescent="0.25">
      <c r="A67" s="123"/>
      <c r="B67" s="124"/>
      <c r="C67" s="125"/>
      <c r="D67" s="126"/>
      <c r="E67" s="123"/>
      <c r="F67" s="126"/>
      <c r="G67" s="124"/>
      <c r="H67" s="125"/>
      <c r="I67" s="126"/>
      <c r="J67" s="123"/>
      <c r="K67" s="126"/>
      <c r="L67" s="124"/>
      <c r="M67" s="125"/>
      <c r="N67" s="127"/>
    </row>
    <row r="68" spans="1:14" x14ac:dyDescent="0.25">
      <c r="A68" s="123"/>
      <c r="B68" s="124"/>
      <c r="C68" s="125"/>
      <c r="D68" s="126"/>
      <c r="E68" s="123"/>
      <c r="F68" s="126"/>
      <c r="G68" s="124"/>
      <c r="H68" s="125"/>
      <c r="I68" s="126"/>
      <c r="J68" s="123"/>
      <c r="K68" s="126"/>
      <c r="L68" s="124"/>
      <c r="M68" s="125"/>
      <c r="N68" s="126"/>
    </row>
    <row r="69" spans="1:14" x14ac:dyDescent="0.25">
      <c r="A69" s="128"/>
      <c r="B69" s="129"/>
      <c r="C69" s="130"/>
      <c r="E69" s="128"/>
      <c r="G69" s="131"/>
      <c r="H69" s="130"/>
      <c r="J69" s="128"/>
      <c r="L69" s="131"/>
      <c r="M69" s="130"/>
    </row>
    <row r="70" spans="1:14" x14ac:dyDescent="0.25">
      <c r="A70" s="128"/>
      <c r="B70" s="129"/>
      <c r="C70" s="130"/>
      <c r="E70" s="128"/>
      <c r="G70" s="131"/>
      <c r="H70" s="130"/>
      <c r="J70" s="128"/>
      <c r="L70" s="131"/>
      <c r="M70" s="130"/>
    </row>
    <row r="71" spans="1:14" x14ac:dyDescent="0.25">
      <c r="A71" s="128"/>
      <c r="B71" s="132"/>
      <c r="F71" s="131"/>
      <c r="J71" s="131"/>
    </row>
    <row r="72" spans="1:14" x14ac:dyDescent="0.25">
      <c r="A72" s="128"/>
      <c r="B72" s="129"/>
      <c r="F72" s="131"/>
      <c r="J72" s="131"/>
    </row>
    <row r="73" spans="1:14" x14ac:dyDescent="0.25">
      <c r="B73" s="131"/>
      <c r="F73" s="131"/>
      <c r="J73" s="131"/>
    </row>
    <row r="74" spans="1:14" x14ac:dyDescent="0.25">
      <c r="B74" s="131"/>
      <c r="F74" s="131"/>
      <c r="J74" s="131"/>
    </row>
    <row r="75" spans="1:14" x14ac:dyDescent="0.25">
      <c r="B75" s="131"/>
      <c r="F75" s="131"/>
      <c r="J75" s="131"/>
    </row>
    <row r="76" spans="1:14" x14ac:dyDescent="0.25">
      <c r="F76" s="131"/>
      <c r="J76" s="131"/>
    </row>
  </sheetData>
  <pageMargins left="0.7" right="0.7" top="0.75" bottom="0.75" header="0.3" footer="0.3"/>
  <pageSetup orientation="portrait" horizontalDpi="24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E3B7-B328-4572-9AFE-3838054A9C4A}">
  <dimension ref="A1:L52"/>
  <sheetViews>
    <sheetView workbookViewId="0">
      <selection activeCell="E40" sqref="E40"/>
    </sheetView>
  </sheetViews>
  <sheetFormatPr defaultRowHeight="14.4" x14ac:dyDescent="0.3"/>
  <cols>
    <col min="1" max="1" width="20.6640625" customWidth="1"/>
    <col min="2" max="2" width="21.88671875" customWidth="1"/>
    <col min="3" max="3" width="10.6640625" customWidth="1"/>
    <col min="4" max="8" width="12.6640625" customWidth="1"/>
  </cols>
  <sheetData>
    <row r="1" spans="1:12" ht="21" x14ac:dyDescent="0.4">
      <c r="A1" s="32" t="s">
        <v>749</v>
      </c>
      <c r="B1" s="33"/>
      <c r="C1" s="33"/>
      <c r="D1" s="34"/>
      <c r="E1" s="34"/>
      <c r="F1" s="33"/>
      <c r="G1" s="33"/>
      <c r="H1" s="33"/>
      <c r="I1" s="33"/>
    </row>
    <row r="2" spans="1:12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2" ht="23.4" x14ac:dyDescent="0.45">
      <c r="A3" s="35"/>
      <c r="B3" s="33"/>
      <c r="C3" s="33"/>
      <c r="D3" s="33"/>
      <c r="E3" s="33"/>
      <c r="G3" s="36" t="s">
        <v>859</v>
      </c>
    </row>
    <row r="4" spans="1:12" ht="15" thickBot="1" x14ac:dyDescent="0.35">
      <c r="A4" s="33"/>
      <c r="B4" s="33"/>
      <c r="C4" s="33"/>
      <c r="D4" s="33"/>
      <c r="E4" s="33"/>
      <c r="F4" s="33"/>
      <c r="G4" s="33"/>
      <c r="H4" s="33"/>
      <c r="I4" s="33"/>
    </row>
    <row r="5" spans="1:12" x14ac:dyDescent="0.3">
      <c r="A5" s="37" t="s">
        <v>750</v>
      </c>
      <c r="B5" s="37" t="s">
        <v>751</v>
      </c>
      <c r="C5" s="37" t="s">
        <v>752</v>
      </c>
      <c r="D5" s="38" t="s">
        <v>753</v>
      </c>
      <c r="E5" s="38" t="s">
        <v>754</v>
      </c>
      <c r="F5" s="37" t="s">
        <v>755</v>
      </c>
      <c r="G5" s="37" t="s">
        <v>756</v>
      </c>
      <c r="H5" s="37" t="s">
        <v>757</v>
      </c>
      <c r="I5" s="39"/>
    </row>
    <row r="6" spans="1:12" ht="15" thickBot="1" x14ac:dyDescent="0.35">
      <c r="A6" s="40"/>
      <c r="B6" s="40"/>
      <c r="C6" s="40" t="s">
        <v>758</v>
      </c>
      <c r="D6" s="41" t="s">
        <v>759</v>
      </c>
      <c r="E6" s="41" t="s">
        <v>760</v>
      </c>
      <c r="F6" s="40" t="s">
        <v>758</v>
      </c>
      <c r="G6" s="40" t="s">
        <v>758</v>
      </c>
      <c r="H6" s="40" t="s">
        <v>761</v>
      </c>
      <c r="I6" s="39"/>
    </row>
    <row r="7" spans="1:12" x14ac:dyDescent="0.3">
      <c r="A7" s="33"/>
      <c r="B7" s="33"/>
      <c r="C7" s="33"/>
      <c r="D7" s="33"/>
      <c r="E7" s="33"/>
      <c r="F7" s="33"/>
      <c r="G7" s="33"/>
      <c r="H7" s="33"/>
      <c r="I7" s="33"/>
      <c r="J7" t="s">
        <v>762</v>
      </c>
      <c r="L7" t="s">
        <v>763</v>
      </c>
    </row>
    <row r="8" spans="1:12" x14ac:dyDescent="0.3">
      <c r="A8" s="33" t="s">
        <v>764</v>
      </c>
      <c r="B8" s="33" t="s">
        <v>857</v>
      </c>
      <c r="C8" s="42">
        <v>18.5</v>
      </c>
      <c r="D8" s="43">
        <v>32</v>
      </c>
      <c r="E8" s="43">
        <v>8</v>
      </c>
      <c r="F8" s="44">
        <f>(D8*C8)+(E8*1.5*C8)</f>
        <v>814</v>
      </c>
      <c r="G8" s="44">
        <f>H8/12</f>
        <v>3527.3333333333335</v>
      </c>
      <c r="H8" s="45">
        <f>F8*52</f>
        <v>42328</v>
      </c>
      <c r="I8" s="33"/>
      <c r="J8">
        <v>18.5</v>
      </c>
      <c r="L8">
        <v>21.5</v>
      </c>
    </row>
    <row r="9" spans="1:12" x14ac:dyDescent="0.3">
      <c r="A9" s="33" t="s">
        <v>765</v>
      </c>
      <c r="B9" s="33"/>
      <c r="C9" s="42">
        <v>0</v>
      </c>
      <c r="D9" s="43"/>
      <c r="E9" s="43"/>
      <c r="F9" s="44">
        <f>(D9*C9)+(E9*1.5*C9)</f>
        <v>0</v>
      </c>
      <c r="G9" s="44">
        <f>H9/12</f>
        <v>0</v>
      </c>
      <c r="H9" s="45">
        <f>F9*52</f>
        <v>0</v>
      </c>
      <c r="I9" s="33"/>
    </row>
    <row r="10" spans="1:12" x14ac:dyDescent="0.3">
      <c r="A10" s="33" t="s">
        <v>766</v>
      </c>
      <c r="B10" s="33" t="s">
        <v>858</v>
      </c>
      <c r="C10" s="42">
        <v>16</v>
      </c>
      <c r="D10" s="43">
        <v>16</v>
      </c>
      <c r="E10" s="43">
        <v>4</v>
      </c>
      <c r="F10" s="44">
        <f>(D10*C10)+(E10*1.5*C10)</f>
        <v>352</v>
      </c>
      <c r="G10" s="44">
        <f>H10/12</f>
        <v>1525.3333333333333</v>
      </c>
      <c r="H10" s="45">
        <f>F10*52</f>
        <v>18304</v>
      </c>
      <c r="I10" s="33"/>
      <c r="J10">
        <v>16</v>
      </c>
      <c r="L10">
        <v>13.65</v>
      </c>
    </row>
    <row r="11" spans="1:12" x14ac:dyDescent="0.3">
      <c r="A11" s="33" t="s">
        <v>767</v>
      </c>
      <c r="B11" s="33"/>
      <c r="C11" s="42">
        <v>0</v>
      </c>
      <c r="D11" s="46"/>
      <c r="E11" s="46"/>
      <c r="F11" s="47">
        <f>(D11*C11)+(E11*1.5*C11)</f>
        <v>0</v>
      </c>
      <c r="G11" s="47">
        <f>H11/12</f>
        <v>0</v>
      </c>
      <c r="H11" s="45">
        <f>F11*52</f>
        <v>0</v>
      </c>
      <c r="I11" s="33"/>
    </row>
    <row r="12" spans="1:12" x14ac:dyDescent="0.3">
      <c r="A12" s="33" t="s">
        <v>768</v>
      </c>
      <c r="B12" s="33"/>
      <c r="C12" s="42">
        <v>0</v>
      </c>
      <c r="D12" s="46">
        <v>0</v>
      </c>
      <c r="E12" s="46">
        <v>0</v>
      </c>
      <c r="F12" s="47">
        <f>(D12*C12)+(E12*1.5*C12)</f>
        <v>0</v>
      </c>
      <c r="G12" s="47">
        <f>H12/12</f>
        <v>0</v>
      </c>
      <c r="H12" s="45">
        <f>F12*52</f>
        <v>0</v>
      </c>
      <c r="I12" s="33"/>
      <c r="J12">
        <v>12</v>
      </c>
      <c r="L12">
        <v>12.72</v>
      </c>
    </row>
    <row r="13" spans="1:12" x14ac:dyDescent="0.3">
      <c r="A13" s="33" t="s">
        <v>769</v>
      </c>
      <c r="B13" s="33"/>
      <c r="C13" s="48"/>
      <c r="D13" s="33"/>
      <c r="E13" s="33"/>
      <c r="F13" s="49"/>
      <c r="G13" s="47"/>
      <c r="H13" s="45">
        <f>C13*12</f>
        <v>0</v>
      </c>
      <c r="I13" s="33"/>
    </row>
    <row r="14" spans="1:12" x14ac:dyDescent="0.3">
      <c r="A14" s="33" t="s">
        <v>770</v>
      </c>
      <c r="B14" s="33" t="s">
        <v>771</v>
      </c>
      <c r="C14" s="33">
        <v>12</v>
      </c>
      <c r="D14" s="50" t="s">
        <v>772</v>
      </c>
      <c r="E14" s="42">
        <v>25</v>
      </c>
      <c r="F14" s="49"/>
      <c r="G14" s="51">
        <f>E14*C14</f>
        <v>300</v>
      </c>
      <c r="H14" s="45">
        <f>G14*12</f>
        <v>3600</v>
      </c>
      <c r="I14" s="33"/>
    </row>
    <row r="15" spans="1:12" ht="15" thickBot="1" x14ac:dyDescent="0.35">
      <c r="A15" s="52"/>
      <c r="B15" s="53" t="s">
        <v>773</v>
      </c>
      <c r="C15" s="52">
        <v>4</v>
      </c>
      <c r="D15" s="54" t="s">
        <v>772</v>
      </c>
      <c r="E15" s="55">
        <v>10</v>
      </c>
      <c r="F15" s="56"/>
      <c r="G15" s="57">
        <f>E15*C15</f>
        <v>40</v>
      </c>
      <c r="H15" s="58">
        <f>G15*12</f>
        <v>480</v>
      </c>
      <c r="I15" s="33"/>
    </row>
    <row r="16" spans="1:12" ht="15" thickBot="1" x14ac:dyDescent="0.35">
      <c r="A16" s="33"/>
      <c r="B16" s="59"/>
      <c r="C16" s="33"/>
      <c r="D16" s="60"/>
      <c r="E16" s="42"/>
      <c r="G16" s="49"/>
      <c r="H16" s="45"/>
      <c r="I16" s="33"/>
    </row>
    <row r="17" spans="1:9" ht="15" thickBot="1" x14ac:dyDescent="0.35">
      <c r="A17" s="61" t="s">
        <v>774</v>
      </c>
      <c r="B17" s="33"/>
      <c r="C17" s="33"/>
      <c r="D17" s="33"/>
      <c r="E17" s="33"/>
      <c r="H17" s="62">
        <f>SUM(H8:H15)</f>
        <v>64712</v>
      </c>
      <c r="I17" s="33"/>
    </row>
    <row r="18" spans="1:9" x14ac:dyDescent="0.3">
      <c r="A18" s="61"/>
      <c r="B18" s="33"/>
      <c r="C18" s="33"/>
      <c r="D18" s="33"/>
      <c r="E18" s="33"/>
      <c r="F18" s="33"/>
      <c r="G18" s="33"/>
      <c r="H18" s="48"/>
      <c r="I18" s="33"/>
    </row>
    <row r="19" spans="1:9" x14ac:dyDescent="0.3">
      <c r="A19" s="33"/>
      <c r="B19" s="63" t="s">
        <v>775</v>
      </c>
      <c r="C19" s="33"/>
      <c r="D19" s="33" t="s">
        <v>776</v>
      </c>
      <c r="E19" s="33"/>
      <c r="F19" s="64" t="s">
        <v>777</v>
      </c>
      <c r="G19" s="33"/>
      <c r="H19" s="48"/>
      <c r="I19" s="33"/>
    </row>
    <row r="20" spans="1:9" x14ac:dyDescent="0.3">
      <c r="A20" s="65" t="s">
        <v>778</v>
      </c>
      <c r="B20" s="66"/>
      <c r="C20" s="33"/>
      <c r="D20" s="33" t="s">
        <v>779</v>
      </c>
      <c r="E20" s="33"/>
      <c r="F20" s="33"/>
      <c r="G20" s="33"/>
      <c r="H20" s="48"/>
      <c r="I20" s="33"/>
    </row>
    <row r="21" spans="1:9" x14ac:dyDescent="0.3">
      <c r="A21" s="33" t="s">
        <v>780</v>
      </c>
      <c r="B21" s="67">
        <v>2.1812000000000002E-2</v>
      </c>
      <c r="C21" s="33"/>
      <c r="D21" s="33" t="s">
        <v>781</v>
      </c>
      <c r="E21" s="33"/>
      <c r="F21" s="45">
        <f>H17*0.03855</f>
        <v>2494.6476000000002</v>
      </c>
      <c r="G21" s="48"/>
      <c r="H21" s="33"/>
      <c r="I21" s="33"/>
    </row>
    <row r="22" spans="1:9" x14ac:dyDescent="0.3">
      <c r="A22" s="33" t="s">
        <v>782</v>
      </c>
      <c r="B22" s="67">
        <v>1.4500000000000001E-2</v>
      </c>
      <c r="C22" s="33"/>
      <c r="D22" s="33" t="s">
        <v>783</v>
      </c>
      <c r="E22" s="33"/>
      <c r="F22" s="45">
        <f>B22*H17</f>
        <v>938.32400000000007</v>
      </c>
      <c r="G22" s="48"/>
      <c r="H22" s="33"/>
      <c r="I22" s="33"/>
    </row>
    <row r="23" spans="1:9" x14ac:dyDescent="0.3">
      <c r="A23" s="33" t="s">
        <v>784</v>
      </c>
      <c r="B23" s="67">
        <v>6.2E-2</v>
      </c>
      <c r="C23" s="33"/>
      <c r="D23" s="33" t="s">
        <v>785</v>
      </c>
      <c r="E23" s="33"/>
      <c r="F23" s="45">
        <f>H17*B23</f>
        <v>4012.1439999999998</v>
      </c>
      <c r="G23" s="48"/>
      <c r="H23" s="33"/>
      <c r="I23" s="33" t="s">
        <v>786</v>
      </c>
    </row>
    <row r="24" spans="1:9" x14ac:dyDescent="0.3">
      <c r="A24" s="33" t="s">
        <v>787</v>
      </c>
      <c r="B24" s="67">
        <v>6.0000000000000001E-3</v>
      </c>
      <c r="C24" s="33"/>
      <c r="D24" s="33" t="s">
        <v>788</v>
      </c>
      <c r="E24" s="33"/>
      <c r="F24" s="48">
        <f>0*0.021</f>
        <v>0</v>
      </c>
      <c r="G24" s="48"/>
      <c r="H24" s="33"/>
      <c r="I24" s="33" t="s">
        <v>789</v>
      </c>
    </row>
    <row r="25" spans="1:9" x14ac:dyDescent="0.3">
      <c r="A25" s="33" t="s">
        <v>790</v>
      </c>
      <c r="B25" s="67">
        <v>6.2E-2</v>
      </c>
      <c r="C25" s="33"/>
      <c r="D25" s="33" t="s">
        <v>791</v>
      </c>
      <c r="E25" s="33"/>
      <c r="F25" s="48">
        <f>0*B25</f>
        <v>0</v>
      </c>
      <c r="G25" s="48"/>
      <c r="H25" s="33"/>
      <c r="I25" s="33" t="s">
        <v>792</v>
      </c>
    </row>
    <row r="26" spans="1:9" x14ac:dyDescent="0.3">
      <c r="A26" s="33" t="s">
        <v>793</v>
      </c>
      <c r="B26" s="67">
        <v>1E-3</v>
      </c>
      <c r="C26" s="33"/>
      <c r="D26" s="33"/>
      <c r="E26" s="33"/>
      <c r="F26" s="45">
        <f>B26*0</f>
        <v>0</v>
      </c>
      <c r="G26" s="48"/>
      <c r="H26" s="33"/>
      <c r="I26" s="33" t="s">
        <v>794</v>
      </c>
    </row>
    <row r="27" spans="1:9" x14ac:dyDescent="0.3">
      <c r="A27" s="33" t="s">
        <v>795</v>
      </c>
      <c r="B27" s="67">
        <v>0.06</v>
      </c>
      <c r="C27" s="33"/>
      <c r="D27" s="33" t="s">
        <v>796</v>
      </c>
      <c r="E27" s="33"/>
      <c r="F27" s="45">
        <f>B27*H17</f>
        <v>3882.72</v>
      </c>
      <c r="G27" s="48"/>
      <c r="H27" s="33"/>
      <c r="I27" s="33"/>
    </row>
    <row r="28" spans="1:9" ht="15" thickBot="1" x14ac:dyDescent="0.35">
      <c r="A28" s="33" t="s">
        <v>797</v>
      </c>
      <c r="B28" s="68">
        <v>0</v>
      </c>
      <c r="C28" s="33"/>
      <c r="D28" s="33" t="s">
        <v>798</v>
      </c>
      <c r="E28" s="33"/>
      <c r="F28" s="69">
        <f>B28*H17</f>
        <v>0</v>
      </c>
      <c r="G28" s="48"/>
      <c r="H28" s="33"/>
      <c r="I28" s="33"/>
    </row>
    <row r="29" spans="1:9" ht="15" thickBot="1" x14ac:dyDescent="0.35">
      <c r="A29" s="33"/>
      <c r="B29" s="70"/>
      <c r="C29" s="33"/>
      <c r="D29" s="33" t="s">
        <v>799</v>
      </c>
      <c r="E29" s="33"/>
      <c r="F29" s="48"/>
      <c r="G29" s="48"/>
      <c r="H29" s="33"/>
      <c r="I29" s="33"/>
    </row>
    <row r="30" spans="1:9" ht="15" thickBot="1" x14ac:dyDescent="0.35">
      <c r="A30" s="61" t="s">
        <v>800</v>
      </c>
      <c r="B30" s="71">
        <f>SUM(B21:B28)</f>
        <v>0.22731200000000001</v>
      </c>
      <c r="C30" s="33"/>
      <c r="D30" s="33"/>
      <c r="E30" s="33"/>
      <c r="F30" s="33"/>
      <c r="G30" s="33"/>
      <c r="H30" s="62">
        <f>SUM(F21:F28)</f>
        <v>11327.8356</v>
      </c>
      <c r="I30" s="33"/>
    </row>
    <row r="31" spans="1:9" x14ac:dyDescent="0.3">
      <c r="A31" s="33"/>
      <c r="B31" s="33"/>
      <c r="C31" s="33"/>
      <c r="D31" s="33"/>
      <c r="E31" s="33"/>
      <c r="F31" s="33"/>
      <c r="G31" s="33"/>
      <c r="H31" s="33"/>
      <c r="I31" s="33"/>
    </row>
    <row r="32" spans="1:9" x14ac:dyDescent="0.3">
      <c r="A32" s="65" t="s">
        <v>801</v>
      </c>
      <c r="B32" s="33"/>
      <c r="C32" s="33"/>
      <c r="D32" s="65" t="s">
        <v>802</v>
      </c>
      <c r="E32" s="65" t="s">
        <v>803</v>
      </c>
      <c r="F32" s="33"/>
      <c r="G32" s="33"/>
      <c r="H32" s="33"/>
      <c r="I32" s="33"/>
    </row>
    <row r="33" spans="1:9" x14ac:dyDescent="0.3">
      <c r="A33" s="33"/>
      <c r="B33" s="33"/>
      <c r="C33" s="33"/>
      <c r="G33" s="33"/>
      <c r="H33" s="33"/>
      <c r="I33" s="33"/>
    </row>
    <row r="34" spans="1:9" x14ac:dyDescent="0.3">
      <c r="A34" s="33" t="s">
        <v>804</v>
      </c>
      <c r="B34" s="33" t="s">
        <v>805</v>
      </c>
      <c r="C34" s="33"/>
      <c r="D34" s="72">
        <v>1</v>
      </c>
      <c r="E34" s="42">
        <f>D34*150</f>
        <v>150</v>
      </c>
      <c r="H34" s="33"/>
      <c r="I34" s="33"/>
    </row>
    <row r="35" spans="1:9" x14ac:dyDescent="0.3">
      <c r="A35" s="33" t="s">
        <v>806</v>
      </c>
      <c r="B35" s="33" t="s">
        <v>807</v>
      </c>
      <c r="C35" s="33"/>
      <c r="D35" s="72">
        <v>1</v>
      </c>
      <c r="E35" s="42">
        <f>D35*200</f>
        <v>200</v>
      </c>
      <c r="H35" s="33"/>
      <c r="I35" s="33"/>
    </row>
    <row r="36" spans="1:9" x14ac:dyDescent="0.3">
      <c r="A36" s="33" t="s">
        <v>808</v>
      </c>
      <c r="B36" s="33"/>
      <c r="C36" s="33"/>
      <c r="D36" s="72"/>
      <c r="E36" s="42">
        <f>D36*12</f>
        <v>0</v>
      </c>
      <c r="H36" s="73"/>
      <c r="I36" s="33"/>
    </row>
    <row r="37" spans="1:9" x14ac:dyDescent="0.3">
      <c r="A37" s="33" t="s">
        <v>809</v>
      </c>
      <c r="B37" s="33"/>
      <c r="C37" s="33"/>
      <c r="D37" s="72"/>
      <c r="E37" s="42">
        <f>D37*350*12</f>
        <v>0</v>
      </c>
      <c r="H37" s="73"/>
      <c r="I37" s="33"/>
    </row>
    <row r="38" spans="1:9" ht="15" thickBot="1" x14ac:dyDescent="0.35">
      <c r="A38" s="33" t="s">
        <v>810</v>
      </c>
      <c r="B38" s="33"/>
      <c r="C38" s="33"/>
      <c r="D38" s="72">
        <v>1</v>
      </c>
      <c r="E38" s="42">
        <f>0.02*H8*D38</f>
        <v>846.56000000000006</v>
      </c>
      <c r="H38" s="73"/>
      <c r="I38" s="33"/>
    </row>
    <row r="39" spans="1:9" ht="15" thickBot="1" x14ac:dyDescent="0.35">
      <c r="A39" s="61" t="s">
        <v>811</v>
      </c>
      <c r="B39" s="33"/>
      <c r="C39" s="33"/>
      <c r="D39" s="33"/>
      <c r="E39" s="33"/>
      <c r="F39" s="33"/>
      <c r="G39" s="33"/>
      <c r="H39" s="74">
        <f>SUM(E32:E38)</f>
        <v>1196.56</v>
      </c>
      <c r="I39" s="33"/>
    </row>
    <row r="40" spans="1:9" x14ac:dyDescent="0.3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3">
      <c r="A41" s="65" t="s">
        <v>812</v>
      </c>
      <c r="B41" s="33"/>
      <c r="C41" s="33"/>
      <c r="D41" s="33"/>
      <c r="E41" s="33"/>
      <c r="F41" s="33"/>
      <c r="G41" s="33"/>
      <c r="H41" s="33"/>
      <c r="I41" s="33"/>
    </row>
    <row r="42" spans="1:9" x14ac:dyDescent="0.3">
      <c r="A42" s="33"/>
      <c r="B42" s="33"/>
      <c r="C42" s="33"/>
      <c r="D42" s="33"/>
      <c r="E42" s="33"/>
      <c r="F42" s="33"/>
      <c r="G42" s="33"/>
      <c r="H42" s="33"/>
      <c r="I42" s="33"/>
    </row>
    <row r="43" spans="1:9" ht="15" thickBot="1" x14ac:dyDescent="0.35">
      <c r="A43" s="33" t="s">
        <v>813</v>
      </c>
      <c r="B43" s="33"/>
      <c r="C43" s="33"/>
      <c r="D43" s="33"/>
      <c r="E43" s="33"/>
      <c r="F43" s="33"/>
      <c r="G43" s="33"/>
      <c r="H43" s="33"/>
      <c r="I43" s="33"/>
    </row>
    <row r="44" spans="1:9" ht="15" thickBot="1" x14ac:dyDescent="0.35">
      <c r="A44" s="33" t="s">
        <v>814</v>
      </c>
      <c r="B44" s="33"/>
      <c r="C44" s="33"/>
      <c r="D44" s="33"/>
      <c r="E44" s="33"/>
      <c r="F44" s="33"/>
      <c r="G44" s="33"/>
      <c r="H44" s="62">
        <f>((H17+H30)/12)/2</f>
        <v>3168.3264833333337</v>
      </c>
      <c r="I44" s="33"/>
    </row>
    <row r="45" spans="1:9" ht="15" thickBot="1" x14ac:dyDescent="0.35">
      <c r="A45" s="33"/>
      <c r="B45" s="33"/>
      <c r="C45" s="33"/>
      <c r="D45" s="33"/>
      <c r="E45" s="33"/>
      <c r="F45" s="33"/>
      <c r="G45" s="33"/>
      <c r="H45" s="33"/>
      <c r="I45" s="33"/>
    </row>
    <row r="46" spans="1:9" ht="21.6" thickBot="1" x14ac:dyDescent="0.45">
      <c r="A46" s="33"/>
      <c r="B46" s="32" t="s">
        <v>815</v>
      </c>
      <c r="C46" s="33"/>
      <c r="D46" s="33"/>
      <c r="E46" s="33"/>
      <c r="F46" s="33"/>
      <c r="G46" s="33"/>
      <c r="H46" s="74">
        <f>H44+H39+H30+H17</f>
        <v>80404.722083333327</v>
      </c>
      <c r="I46" s="75"/>
    </row>
    <row r="47" spans="1:9" ht="15" thickBot="1" x14ac:dyDescent="0.35">
      <c r="A47" s="33"/>
      <c r="B47" s="33"/>
      <c r="C47" s="33"/>
      <c r="D47" s="33"/>
      <c r="E47" s="33"/>
      <c r="F47" s="33"/>
      <c r="G47" s="33"/>
      <c r="H47" s="33"/>
      <c r="I47" s="33"/>
    </row>
    <row r="48" spans="1:9" ht="18.600000000000001" thickBot="1" x14ac:dyDescent="0.4">
      <c r="A48" s="33"/>
      <c r="B48" s="34" t="s">
        <v>816</v>
      </c>
      <c r="C48" s="33"/>
      <c r="D48" s="33"/>
      <c r="E48" s="33"/>
      <c r="F48" s="33"/>
      <c r="G48" s="33"/>
      <c r="H48" s="76">
        <f>H46/12</f>
        <v>6700.3935069444442</v>
      </c>
      <c r="I48" s="33"/>
    </row>
    <row r="49" spans="1:9" x14ac:dyDescent="0.3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3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3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3">
      <c r="A52" s="33"/>
      <c r="B52" s="33"/>
      <c r="C52" s="33"/>
      <c r="D52" s="33"/>
      <c r="E52" s="33"/>
      <c r="F52" s="33"/>
      <c r="G52" s="33"/>
      <c r="H52" s="33"/>
      <c r="I52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D7DA-F4E3-4727-829F-CE4C09BAA853}">
  <dimension ref="A1"/>
  <sheetViews>
    <sheetView topLeftCell="A7" workbookViewId="0">
      <selection activeCell="L27" sqref="L2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C3CD3-8809-476F-93F2-AA05A7765B24}">
  <dimension ref="A1:N47"/>
  <sheetViews>
    <sheetView showGridLines="0" workbookViewId="0">
      <selection activeCell="N44" sqref="N44"/>
    </sheetView>
  </sheetViews>
  <sheetFormatPr defaultColWidth="9.109375" defaultRowHeight="10.199999999999999" x14ac:dyDescent="0.2"/>
  <cols>
    <col min="1" max="1" width="26.6640625" style="1" customWidth="1"/>
    <col min="2" max="13" width="11.6640625" style="1" customWidth="1"/>
    <col min="14" max="14" width="16.6640625" style="1" customWidth="1"/>
    <col min="15" max="16384" width="9.109375" style="1"/>
  </cols>
  <sheetData>
    <row r="1" spans="1:14" s="3" customFormat="1" ht="18.600000000000001" x14ac:dyDescent="0.45">
      <c r="A1" s="134" t="s">
        <v>0</v>
      </c>
      <c r="B1" s="134"/>
      <c r="C1" s="134"/>
      <c r="D1" s="134"/>
      <c r="E1" s="134"/>
      <c r="F1" s="134"/>
      <c r="G1" s="134"/>
      <c r="H1" s="134"/>
      <c r="I1" s="134"/>
    </row>
    <row r="2" spans="1:14" s="4" customFormat="1" ht="13.2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</row>
    <row r="3" spans="1:14" s="4" customFormat="1" ht="13.2" x14ac:dyDescent="0.25">
      <c r="A3" s="135" t="s">
        <v>2</v>
      </c>
      <c r="B3" s="135"/>
      <c r="C3" s="135"/>
      <c r="D3" s="135"/>
      <c r="E3" s="135"/>
      <c r="F3" s="135"/>
      <c r="G3" s="135"/>
      <c r="H3" s="135"/>
      <c r="I3" s="135"/>
    </row>
    <row r="4" spans="1:14" s="5" customFormat="1" ht="13.2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</row>
    <row r="5" spans="1:14" s="2" customFormat="1" ht="12" x14ac:dyDescent="0.3">
      <c r="A5" s="6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</row>
    <row r="6" spans="1:14" s="4" customFormat="1" ht="13.2" x14ac:dyDescent="0.25">
      <c r="A6" s="8" t="s">
        <v>17</v>
      </c>
    </row>
    <row r="7" spans="1:14" x14ac:dyDescent="0.2">
      <c r="A7" s="9" t="s">
        <v>18</v>
      </c>
      <c r="B7" s="10">
        <v>44537.42</v>
      </c>
      <c r="C7" s="10">
        <v>47687.69</v>
      </c>
      <c r="D7" s="10">
        <v>45718.6</v>
      </c>
      <c r="E7" s="10">
        <v>48378.61</v>
      </c>
      <c r="F7" s="10">
        <v>45030.28</v>
      </c>
      <c r="G7" s="10">
        <v>47426.19</v>
      </c>
      <c r="H7" s="10">
        <v>48624.2</v>
      </c>
      <c r="I7" s="10">
        <v>54915.4</v>
      </c>
      <c r="J7" s="10">
        <v>52902.02</v>
      </c>
      <c r="K7" s="10">
        <v>52772.91</v>
      </c>
      <c r="L7" s="10">
        <v>53264.160000000003</v>
      </c>
      <c r="M7" s="10">
        <v>54123.69</v>
      </c>
      <c r="N7" s="10">
        <v>595381.17000000016</v>
      </c>
    </row>
    <row r="8" spans="1:14" x14ac:dyDescent="0.2">
      <c r="A8" s="9" t="s">
        <v>19</v>
      </c>
      <c r="B8" s="10">
        <v>500</v>
      </c>
      <c r="C8" s="10">
        <v>560</v>
      </c>
      <c r="D8" s="10">
        <v>590</v>
      </c>
      <c r="E8" s="10">
        <v>490</v>
      </c>
      <c r="F8" s="10">
        <v>783</v>
      </c>
      <c r="G8" s="10">
        <v>610</v>
      </c>
      <c r="H8" s="10">
        <v>460</v>
      </c>
      <c r="I8" s="10">
        <v>730</v>
      </c>
      <c r="J8" s="10">
        <v>780</v>
      </c>
      <c r="K8" s="10">
        <v>610</v>
      </c>
      <c r="L8" s="10">
        <v>555</v>
      </c>
      <c r="M8" s="10">
        <v>590</v>
      </c>
      <c r="N8" s="10">
        <v>7258</v>
      </c>
    </row>
    <row r="9" spans="1:14" x14ac:dyDescent="0.2">
      <c r="A9" s="9" t="s">
        <v>20</v>
      </c>
      <c r="B9" s="10">
        <v>309.68</v>
      </c>
      <c r="C9" s="10">
        <v>429.81</v>
      </c>
      <c r="D9" s="10">
        <v>215.25</v>
      </c>
      <c r="E9" s="10">
        <v>238.31</v>
      </c>
      <c r="F9" s="10">
        <v>164.61</v>
      </c>
      <c r="G9" s="10">
        <v>403.86</v>
      </c>
      <c r="H9" s="10">
        <v>188.49</v>
      </c>
      <c r="I9" s="10">
        <v>367.32</v>
      </c>
      <c r="J9" s="10">
        <v>367.73</v>
      </c>
      <c r="K9" s="10">
        <v>149.38999999999999</v>
      </c>
      <c r="L9" s="10">
        <v>354.34</v>
      </c>
      <c r="M9" s="10">
        <v>145.35</v>
      </c>
      <c r="N9" s="10">
        <v>3334.14</v>
      </c>
    </row>
    <row r="10" spans="1:14" x14ac:dyDescent="0.2">
      <c r="A10" s="9" t="s">
        <v>21</v>
      </c>
      <c r="B10" s="10">
        <v>2745.89</v>
      </c>
      <c r="C10" s="10">
        <v>2877.52</v>
      </c>
      <c r="D10" s="10">
        <v>2907.59</v>
      </c>
      <c r="E10" s="10">
        <v>2869.75</v>
      </c>
      <c r="F10" s="10">
        <v>2860.26</v>
      </c>
      <c r="G10" s="10">
        <v>2825.6</v>
      </c>
      <c r="H10" s="10">
        <v>2830.32</v>
      </c>
      <c r="I10" s="10">
        <v>3202.58</v>
      </c>
      <c r="J10" s="10">
        <v>3203.62</v>
      </c>
      <c r="K10" s="10">
        <v>3122.33</v>
      </c>
      <c r="L10" s="10">
        <v>3130.71</v>
      </c>
      <c r="M10" s="10">
        <v>3128.74</v>
      </c>
      <c r="N10" s="10">
        <v>35704.909999999996</v>
      </c>
    </row>
    <row r="11" spans="1:14" x14ac:dyDescent="0.2">
      <c r="A11" s="9" t="s">
        <v>22</v>
      </c>
      <c r="B11" s="10">
        <v>557.21</v>
      </c>
      <c r="C11" s="10">
        <v>553.19000000000005</v>
      </c>
      <c r="D11" s="10">
        <v>363.71</v>
      </c>
      <c r="E11" s="10">
        <v>364.19</v>
      </c>
      <c r="F11" s="10">
        <v>128.22</v>
      </c>
      <c r="G11" s="10">
        <v>1301.74</v>
      </c>
      <c r="H11" s="10">
        <v>1306.8699999999999</v>
      </c>
      <c r="I11" s="10">
        <v>1985.66</v>
      </c>
      <c r="J11" s="10">
        <v>2073.04</v>
      </c>
      <c r="K11" s="10">
        <v>248.92</v>
      </c>
      <c r="L11" s="10">
        <v>3024.11</v>
      </c>
      <c r="M11" s="10">
        <v>2277.6999999999998</v>
      </c>
      <c r="N11" s="10">
        <v>14184.560000000001</v>
      </c>
    </row>
    <row r="12" spans="1:14" customFormat="1" ht="14.4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">
      <c r="A13" s="9" t="s">
        <v>23</v>
      </c>
      <c r="B13" s="10">
        <v>48650.2</v>
      </c>
      <c r="C13" s="10">
        <v>52108.21</v>
      </c>
      <c r="D13" s="10">
        <v>49795.15</v>
      </c>
      <c r="E13" s="10">
        <v>52340.86</v>
      </c>
      <c r="F13" s="10">
        <v>48966.37</v>
      </c>
      <c r="G13" s="10">
        <v>52567.39</v>
      </c>
      <c r="H13" s="10">
        <v>53409.88</v>
      </c>
      <c r="I13" s="10">
        <v>61200.959999999999</v>
      </c>
      <c r="J13" s="10">
        <v>59326.41</v>
      </c>
      <c r="K13" s="10">
        <v>56903.55</v>
      </c>
      <c r="L13" s="10">
        <v>60328.32</v>
      </c>
      <c r="M13" s="10">
        <v>60265.48</v>
      </c>
      <c r="N13" s="10">
        <v>655862.78</v>
      </c>
    </row>
    <row r="14" spans="1:14" customFormat="1" ht="14.4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s="4" customFormat="1" ht="13.2" x14ac:dyDescent="0.25">
      <c r="A15" s="13" t="s">
        <v>3</v>
      </c>
    </row>
    <row r="16" spans="1:14" s="4" customFormat="1" ht="13.2" x14ac:dyDescent="0.25">
      <c r="A16" s="8" t="s">
        <v>24</v>
      </c>
    </row>
    <row r="17" spans="1:14" x14ac:dyDescent="0.2">
      <c r="A17" s="9" t="s">
        <v>25</v>
      </c>
      <c r="B17" s="10">
        <v>7389.9</v>
      </c>
      <c r="C17" s="10">
        <v>6263.45</v>
      </c>
      <c r="D17" s="10">
        <v>7128.29</v>
      </c>
      <c r="E17" s="10">
        <v>7342.69</v>
      </c>
      <c r="F17" s="10">
        <v>7910.08</v>
      </c>
      <c r="G17" s="10">
        <v>7149.7</v>
      </c>
      <c r="H17" s="10">
        <v>7755.05</v>
      </c>
      <c r="I17" s="10">
        <v>6982.81</v>
      </c>
      <c r="J17" s="10">
        <v>8440.24</v>
      </c>
      <c r="K17" s="10">
        <v>7496.81</v>
      </c>
      <c r="L17" s="10">
        <v>7284.29</v>
      </c>
      <c r="M17" s="10">
        <v>7974.45</v>
      </c>
      <c r="N17" s="10">
        <v>89117.75999999998</v>
      </c>
    </row>
    <row r="18" spans="1:14" x14ac:dyDescent="0.2">
      <c r="A18" s="9" t="s">
        <v>26</v>
      </c>
      <c r="B18" s="10">
        <v>268.13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268.13</v>
      </c>
    </row>
    <row r="19" spans="1:14" x14ac:dyDescent="0.2">
      <c r="A19" s="9" t="s">
        <v>27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245</v>
      </c>
      <c r="H19" s="10">
        <v>128.75</v>
      </c>
      <c r="I19" s="10">
        <v>275</v>
      </c>
      <c r="J19" s="10">
        <v>0</v>
      </c>
      <c r="K19" s="10">
        <v>198.75</v>
      </c>
      <c r="L19" s="10">
        <v>408.75</v>
      </c>
      <c r="M19" s="10">
        <v>0</v>
      </c>
      <c r="N19" s="10">
        <v>1256.25</v>
      </c>
    </row>
    <row r="20" spans="1:14" x14ac:dyDescent="0.2">
      <c r="A20" s="9" t="s">
        <v>28</v>
      </c>
      <c r="B20" s="10">
        <v>293.22000000000003</v>
      </c>
      <c r="C20" s="10">
        <v>289.51</v>
      </c>
      <c r="D20" s="10">
        <v>991.2</v>
      </c>
      <c r="E20" s="10">
        <v>834.62</v>
      </c>
      <c r="F20" s="10">
        <v>37.68</v>
      </c>
      <c r="G20" s="10">
        <v>1569.88</v>
      </c>
      <c r="H20" s="10">
        <v>527.52</v>
      </c>
      <c r="I20" s="10">
        <v>477.84</v>
      </c>
      <c r="J20" s="10">
        <v>468.28</v>
      </c>
      <c r="K20" s="10">
        <v>1296.8699999999999</v>
      </c>
      <c r="L20" s="10">
        <v>454.08</v>
      </c>
      <c r="M20" s="10">
        <v>1339.06</v>
      </c>
      <c r="N20" s="10">
        <v>8579.76</v>
      </c>
    </row>
    <row r="21" spans="1:14" x14ac:dyDescent="0.2">
      <c r="A21" s="9" t="s">
        <v>29</v>
      </c>
      <c r="B21" s="10">
        <v>0</v>
      </c>
      <c r="C21" s="10">
        <v>0</v>
      </c>
      <c r="D21" s="10">
        <v>0</v>
      </c>
      <c r="E21" s="10">
        <v>0</v>
      </c>
      <c r="F21" s="10">
        <v>9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9</v>
      </c>
    </row>
    <row r="22" spans="1:14" x14ac:dyDescent="0.2">
      <c r="A22" s="9" t="s">
        <v>30</v>
      </c>
      <c r="B22" s="10">
        <v>75</v>
      </c>
      <c r="C22" s="10">
        <v>75</v>
      </c>
      <c r="D22" s="10">
        <v>75</v>
      </c>
      <c r="E22" s="10">
        <v>75</v>
      </c>
      <c r="F22" s="10">
        <v>75</v>
      </c>
      <c r="G22" s="10">
        <v>75</v>
      </c>
      <c r="H22" s="10">
        <v>75</v>
      </c>
      <c r="I22" s="10">
        <v>75</v>
      </c>
      <c r="J22" s="10">
        <v>75</v>
      </c>
      <c r="K22" s="10">
        <v>75</v>
      </c>
      <c r="L22" s="10">
        <v>75</v>
      </c>
      <c r="M22" s="10">
        <v>75</v>
      </c>
      <c r="N22" s="10">
        <v>900</v>
      </c>
    </row>
    <row r="23" spans="1:14" x14ac:dyDescent="0.2">
      <c r="A23" s="9" t="s">
        <v>31</v>
      </c>
      <c r="B23" s="10">
        <v>969.93</v>
      </c>
      <c r="C23" s="10">
        <v>562.41999999999996</v>
      </c>
      <c r="D23" s="10">
        <v>412.44</v>
      </c>
      <c r="E23" s="10">
        <v>452.66</v>
      </c>
      <c r="F23" s="10">
        <v>420.66</v>
      </c>
      <c r="G23" s="10">
        <v>442.15</v>
      </c>
      <c r="H23" s="10">
        <v>448.66</v>
      </c>
      <c r="I23" s="10">
        <v>420.66</v>
      </c>
      <c r="J23" s="10">
        <v>455.66</v>
      </c>
      <c r="K23" s="10">
        <v>476.5</v>
      </c>
      <c r="L23" s="10">
        <v>420.66</v>
      </c>
      <c r="M23" s="10">
        <v>455.05</v>
      </c>
      <c r="N23" s="10">
        <v>5937.45</v>
      </c>
    </row>
    <row r="24" spans="1:14" x14ac:dyDescent="0.2">
      <c r="A24" s="9" t="s">
        <v>32</v>
      </c>
      <c r="B24" s="10">
        <v>1419.58</v>
      </c>
      <c r="C24" s="10">
        <v>1381.17</v>
      </c>
      <c r="D24" s="10">
        <v>1488.08</v>
      </c>
      <c r="E24" s="10">
        <v>1556.47</v>
      </c>
      <c r="F24" s="10">
        <v>1655.2</v>
      </c>
      <c r="G24" s="10">
        <v>1605.7</v>
      </c>
      <c r="H24" s="10">
        <v>1639.38</v>
      </c>
      <c r="I24" s="10">
        <v>1606.45</v>
      </c>
      <c r="J24" s="10">
        <v>1911.25</v>
      </c>
      <c r="K24" s="10">
        <v>2116.75</v>
      </c>
      <c r="L24" s="10">
        <v>1977.09</v>
      </c>
      <c r="M24" s="10">
        <v>2088.19</v>
      </c>
      <c r="N24" s="10">
        <v>20445.310000000001</v>
      </c>
    </row>
    <row r="25" spans="1:14" x14ac:dyDescent="0.2">
      <c r="A25" s="9" t="s">
        <v>33</v>
      </c>
      <c r="B25" s="10">
        <v>0</v>
      </c>
      <c r="C25" s="10">
        <v>0</v>
      </c>
      <c r="D25" s="10">
        <v>160.96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74.680000000000007</v>
      </c>
      <c r="L25" s="10">
        <v>0</v>
      </c>
      <c r="M25" s="10">
        <v>0</v>
      </c>
      <c r="N25" s="10">
        <v>235.64000000000001</v>
      </c>
    </row>
    <row r="26" spans="1:14" x14ac:dyDescent="0.2">
      <c r="A26" s="9" t="s">
        <v>34</v>
      </c>
      <c r="B26" s="10">
        <v>0</v>
      </c>
      <c r="C26" s="10">
        <v>0</v>
      </c>
      <c r="D26" s="10">
        <v>168.7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262.94</v>
      </c>
      <c r="L26" s="10">
        <v>5693.25</v>
      </c>
      <c r="M26" s="10">
        <v>0</v>
      </c>
      <c r="N26" s="10">
        <v>6124.89</v>
      </c>
    </row>
    <row r="27" spans="1:14" x14ac:dyDescent="0.2">
      <c r="A27" s="9" t="s">
        <v>35</v>
      </c>
      <c r="B27" s="10">
        <v>1175</v>
      </c>
      <c r="C27" s="10">
        <v>0</v>
      </c>
      <c r="D27" s="10">
        <v>0</v>
      </c>
      <c r="E27" s="10">
        <v>1665</v>
      </c>
      <c r="F27" s="10">
        <v>75</v>
      </c>
      <c r="G27" s="10">
        <v>225</v>
      </c>
      <c r="H27" s="10">
        <v>0</v>
      </c>
      <c r="I27" s="10">
        <v>300</v>
      </c>
      <c r="J27" s="10">
        <v>900</v>
      </c>
      <c r="K27" s="10">
        <v>500</v>
      </c>
      <c r="L27" s="10">
        <v>1425</v>
      </c>
      <c r="M27" s="10">
        <v>0</v>
      </c>
      <c r="N27" s="10">
        <v>6265</v>
      </c>
    </row>
    <row r="28" spans="1:14" x14ac:dyDescent="0.2">
      <c r="A28" s="9" t="s">
        <v>36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221</v>
      </c>
      <c r="K28" s="10">
        <v>0</v>
      </c>
      <c r="L28" s="10">
        <v>0</v>
      </c>
      <c r="M28" s="10">
        <v>0</v>
      </c>
      <c r="N28" s="10">
        <v>221</v>
      </c>
    </row>
    <row r="29" spans="1:14" x14ac:dyDescent="0.2">
      <c r="A29" s="9" t="s">
        <v>37</v>
      </c>
      <c r="B29" s="10">
        <v>2392.8200000000002</v>
      </c>
      <c r="C29" s="10">
        <v>2573.5100000000002</v>
      </c>
      <c r="D29" s="10">
        <v>2455.11</v>
      </c>
      <c r="E29" s="10">
        <v>2576.66</v>
      </c>
      <c r="F29" s="10">
        <v>2424.52</v>
      </c>
      <c r="G29" s="10">
        <v>2530.41</v>
      </c>
      <c r="H29" s="10">
        <v>2640.64</v>
      </c>
      <c r="I29" s="10">
        <v>2986.99</v>
      </c>
      <c r="J29" s="10">
        <v>2931.84</v>
      </c>
      <c r="K29" s="10">
        <v>2892.02</v>
      </c>
      <c r="L29" s="10">
        <v>2834.56</v>
      </c>
      <c r="M29" s="10">
        <v>2907.24</v>
      </c>
      <c r="N29" s="10">
        <v>32146.320000000007</v>
      </c>
    </row>
    <row r="30" spans="1:14" x14ac:dyDescent="0.2">
      <c r="A30" s="9" t="s">
        <v>38</v>
      </c>
      <c r="B30" s="10">
        <v>340.31</v>
      </c>
      <c r="C30" s="10">
        <v>-49.06</v>
      </c>
      <c r="D30" s="10">
        <v>558.42999999999995</v>
      </c>
      <c r="E30" s="10">
        <v>38.18</v>
      </c>
      <c r="F30" s="10">
        <v>547.20000000000005</v>
      </c>
      <c r="G30" s="10">
        <v>236.84</v>
      </c>
      <c r="H30" s="10">
        <v>65.989999999999995</v>
      </c>
      <c r="I30" s="10">
        <v>172.61</v>
      </c>
      <c r="J30" s="10">
        <v>359.09</v>
      </c>
      <c r="K30" s="10">
        <v>13.23</v>
      </c>
      <c r="L30" s="10">
        <v>157.87</v>
      </c>
      <c r="M30" s="10">
        <v>654.11</v>
      </c>
      <c r="N30" s="10">
        <v>3094.8</v>
      </c>
    </row>
    <row r="31" spans="1:14" x14ac:dyDescent="0.2">
      <c r="A31" s="9" t="s">
        <v>39</v>
      </c>
      <c r="B31" s="10">
        <v>0</v>
      </c>
      <c r="C31" s="10">
        <v>163</v>
      </c>
      <c r="D31" s="10">
        <v>0</v>
      </c>
      <c r="E31" s="10">
        <v>163</v>
      </c>
      <c r="F31" s="10">
        <v>0</v>
      </c>
      <c r="G31" s="10">
        <v>163</v>
      </c>
      <c r="H31" s="10">
        <v>0</v>
      </c>
      <c r="I31" s="10">
        <v>163</v>
      </c>
      <c r="J31" s="10">
        <v>0</v>
      </c>
      <c r="K31" s="10">
        <v>0</v>
      </c>
      <c r="L31" s="10">
        <v>163</v>
      </c>
      <c r="M31" s="10">
        <v>0</v>
      </c>
      <c r="N31" s="10">
        <v>815</v>
      </c>
    </row>
    <row r="32" spans="1:14" x14ac:dyDescent="0.2">
      <c r="A32" s="9" t="s">
        <v>40</v>
      </c>
      <c r="B32" s="10">
        <v>18.52</v>
      </c>
      <c r="C32" s="10">
        <v>0</v>
      </c>
      <c r="D32" s="10">
        <v>14.45</v>
      </c>
      <c r="E32" s="10">
        <v>8.93</v>
      </c>
      <c r="F32" s="10">
        <v>0</v>
      </c>
      <c r="G32" s="10">
        <v>0</v>
      </c>
      <c r="H32" s="10">
        <v>0</v>
      </c>
      <c r="I32" s="10">
        <v>7.52</v>
      </c>
      <c r="J32" s="10">
        <v>0</v>
      </c>
      <c r="K32" s="10">
        <v>0</v>
      </c>
      <c r="L32" s="10">
        <v>0</v>
      </c>
      <c r="M32" s="10">
        <v>0</v>
      </c>
      <c r="N32" s="10">
        <v>49.42</v>
      </c>
    </row>
    <row r="33" spans="1:14" x14ac:dyDescent="0.2">
      <c r="A33" s="9" t="s">
        <v>41</v>
      </c>
      <c r="B33" s="10">
        <v>2152.6999999999998</v>
      </c>
      <c r="C33" s="10">
        <v>1920.81</v>
      </c>
      <c r="D33" s="10">
        <v>2109.1999999999998</v>
      </c>
      <c r="E33" s="10">
        <v>2063.91</v>
      </c>
      <c r="F33" s="10">
        <v>2044.19</v>
      </c>
      <c r="G33" s="10">
        <v>2042.58</v>
      </c>
      <c r="H33" s="10">
        <v>2008.57</v>
      </c>
      <c r="I33" s="10">
        <v>2026.89</v>
      </c>
      <c r="J33" s="10">
        <v>2391.8200000000002</v>
      </c>
      <c r="K33" s="10">
        <v>2246.89</v>
      </c>
      <c r="L33" s="10">
        <v>2223.5700000000002</v>
      </c>
      <c r="M33" s="10">
        <v>2241.2800000000002</v>
      </c>
      <c r="N33" s="10">
        <v>25472.409999999996</v>
      </c>
    </row>
    <row r="34" spans="1:14" x14ac:dyDescent="0.2">
      <c r="A34" s="9" t="s">
        <v>42</v>
      </c>
      <c r="B34" s="10">
        <v>0</v>
      </c>
      <c r="C34" s="10">
        <v>1767.19</v>
      </c>
      <c r="D34" s="10">
        <v>0</v>
      </c>
      <c r="E34" s="10">
        <v>57.66</v>
      </c>
      <c r="F34" s="10">
        <v>189.47</v>
      </c>
      <c r="G34" s="10">
        <v>0</v>
      </c>
      <c r="H34" s="10">
        <v>0</v>
      </c>
      <c r="I34" s="10">
        <v>0</v>
      </c>
      <c r="J34" s="10">
        <v>95</v>
      </c>
      <c r="K34" s="10">
        <v>0</v>
      </c>
      <c r="L34" s="10">
        <v>0</v>
      </c>
      <c r="M34" s="10">
        <v>0</v>
      </c>
      <c r="N34" s="10">
        <v>2109.3200000000002</v>
      </c>
    </row>
    <row r="35" spans="1:14" x14ac:dyDescent="0.2">
      <c r="A35" s="9" t="s">
        <v>43</v>
      </c>
      <c r="B35" s="10">
        <v>509.21</v>
      </c>
      <c r="C35" s="10">
        <v>0</v>
      </c>
      <c r="D35" s="10">
        <v>120</v>
      </c>
      <c r="E35" s="10">
        <v>525.91999999999996</v>
      </c>
      <c r="F35" s="10">
        <v>48.26</v>
      </c>
      <c r="G35" s="10">
        <v>204.08</v>
      </c>
      <c r="H35" s="10">
        <v>223.37</v>
      </c>
      <c r="I35" s="10">
        <v>574.17999999999995</v>
      </c>
      <c r="J35" s="10">
        <v>418</v>
      </c>
      <c r="K35" s="10">
        <v>574.17999999999995</v>
      </c>
      <c r="L35" s="10">
        <v>48.26</v>
      </c>
      <c r="M35" s="10">
        <v>120</v>
      </c>
      <c r="N35" s="10">
        <v>3365.46</v>
      </c>
    </row>
    <row r="36" spans="1:14" x14ac:dyDescent="0.2">
      <c r="A36" s="9" t="s">
        <v>44</v>
      </c>
      <c r="B36" s="10">
        <v>0</v>
      </c>
      <c r="C36" s="10">
        <v>0</v>
      </c>
      <c r="D36" s="10">
        <v>0</v>
      </c>
      <c r="E36" s="10">
        <v>0</v>
      </c>
      <c r="F36" s="10">
        <v>122.54</v>
      </c>
      <c r="G36" s="10">
        <v>25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147.54000000000002</v>
      </c>
    </row>
    <row r="37" spans="1:14" x14ac:dyDescent="0.2">
      <c r="A37" s="9" t="s">
        <v>45</v>
      </c>
      <c r="B37" s="10">
        <v>-0.02</v>
      </c>
      <c r="C37" s="10">
        <v>0</v>
      </c>
      <c r="D37" s="10">
        <v>0</v>
      </c>
      <c r="E37" s="10">
        <v>-0.01</v>
      </c>
      <c r="F37" s="10">
        <v>0</v>
      </c>
      <c r="G37" s="10">
        <v>0</v>
      </c>
      <c r="H37" s="10">
        <v>-0.02</v>
      </c>
      <c r="I37" s="10">
        <v>0</v>
      </c>
      <c r="J37" s="10">
        <v>0</v>
      </c>
      <c r="K37" s="10">
        <v>-0.03</v>
      </c>
      <c r="L37" s="10">
        <v>0</v>
      </c>
      <c r="M37" s="10">
        <v>0</v>
      </c>
      <c r="N37" s="10">
        <v>-0.08</v>
      </c>
    </row>
    <row r="38" spans="1:14" x14ac:dyDescent="0.2">
      <c r="A38" s="9" t="s">
        <v>46</v>
      </c>
      <c r="B38" s="10">
        <v>0</v>
      </c>
      <c r="C38" s="10">
        <v>324.24</v>
      </c>
      <c r="D38" s="10">
        <v>26.55</v>
      </c>
      <c r="E38" s="10">
        <v>0</v>
      </c>
      <c r="F38" s="10">
        <v>0</v>
      </c>
      <c r="G38" s="10">
        <v>125.98</v>
      </c>
      <c r="H38" s="10">
        <v>69.91</v>
      </c>
      <c r="I38" s="10">
        <v>87.91</v>
      </c>
      <c r="J38" s="10">
        <v>65</v>
      </c>
      <c r="K38" s="10">
        <v>0</v>
      </c>
      <c r="L38" s="10">
        <v>1817.5</v>
      </c>
      <c r="M38" s="10">
        <v>96.78</v>
      </c>
      <c r="N38" s="10">
        <v>2613.8700000000003</v>
      </c>
    </row>
    <row r="39" spans="1:14" x14ac:dyDescent="0.2">
      <c r="A39" s="9" t="s">
        <v>47</v>
      </c>
      <c r="B39" s="10">
        <v>809.23</v>
      </c>
      <c r="C39" s="10">
        <v>882.83</v>
      </c>
      <c r="D39" s="10">
        <v>750.89</v>
      </c>
      <c r="E39" s="10">
        <v>773.3</v>
      </c>
      <c r="F39" s="10">
        <v>906.14</v>
      </c>
      <c r="G39" s="10">
        <v>832.28</v>
      </c>
      <c r="H39" s="10">
        <v>772.64</v>
      </c>
      <c r="I39" s="10">
        <v>849.2</v>
      </c>
      <c r="J39" s="10">
        <v>923.11</v>
      </c>
      <c r="K39" s="10">
        <v>907.32</v>
      </c>
      <c r="L39" s="10">
        <v>781.43</v>
      </c>
      <c r="M39" s="10">
        <v>828.12</v>
      </c>
      <c r="N39" s="10">
        <v>10016.490000000002</v>
      </c>
    </row>
    <row r="40" spans="1:14" x14ac:dyDescent="0.2">
      <c r="A40" s="9" t="s">
        <v>48</v>
      </c>
      <c r="B40" s="10">
        <v>939.66</v>
      </c>
      <c r="C40" s="10">
        <v>643.04999999999995</v>
      </c>
      <c r="D40" s="10">
        <v>656.1</v>
      </c>
      <c r="E40" s="10">
        <v>599.09</v>
      </c>
      <c r="F40" s="10">
        <v>512.6</v>
      </c>
      <c r="G40" s="10">
        <v>494.01</v>
      </c>
      <c r="H40" s="10">
        <v>453.96</v>
      </c>
      <c r="I40" s="10">
        <v>565.72</v>
      </c>
      <c r="J40" s="10">
        <v>515.1</v>
      </c>
      <c r="K40" s="10">
        <v>833.05</v>
      </c>
      <c r="L40" s="10">
        <v>1102.0999999999999</v>
      </c>
      <c r="M40" s="10">
        <v>930.8</v>
      </c>
      <c r="N40" s="10">
        <v>8245.24</v>
      </c>
    </row>
    <row r="41" spans="1:14" customFormat="1" ht="14.4" x14ac:dyDescent="0.3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2">
      <c r="A42" s="9" t="s">
        <v>49</v>
      </c>
      <c r="B42" s="10">
        <v>18753.189999999999</v>
      </c>
      <c r="C42" s="10">
        <v>16797.12</v>
      </c>
      <c r="D42" s="10">
        <v>17115.400000000001</v>
      </c>
      <c r="E42" s="10">
        <v>18733.080000000002</v>
      </c>
      <c r="F42" s="10">
        <v>16977.54</v>
      </c>
      <c r="G42" s="10">
        <v>17966.61</v>
      </c>
      <c r="H42" s="10">
        <v>16809.419999999998</v>
      </c>
      <c r="I42" s="10">
        <v>17571.78</v>
      </c>
      <c r="J42" s="10">
        <v>20170.39</v>
      </c>
      <c r="K42" s="10">
        <v>19964.96</v>
      </c>
      <c r="L42" s="10">
        <v>26866.41</v>
      </c>
      <c r="M42" s="10">
        <v>19710.080000000002</v>
      </c>
      <c r="N42" s="10">
        <v>227435.98000000004</v>
      </c>
    </row>
    <row r="43" spans="1:14" s="5" customFormat="1" ht="13.2" x14ac:dyDescent="0.25">
      <c r="A43" s="14" t="s">
        <v>3</v>
      </c>
    </row>
    <row r="44" spans="1:14" x14ac:dyDescent="0.2">
      <c r="A44" s="9" t="s">
        <v>50</v>
      </c>
      <c r="B44" s="10">
        <v>35000</v>
      </c>
      <c r="C44" s="10">
        <v>28000</v>
      </c>
      <c r="D44" s="10">
        <v>31000</v>
      </c>
      <c r="E44" s="10">
        <v>37000</v>
      </c>
      <c r="F44" s="10">
        <v>30000</v>
      </c>
      <c r="G44" s="10">
        <v>34000</v>
      </c>
      <c r="H44" s="10">
        <v>28000</v>
      </c>
      <c r="I44" s="10">
        <v>32000</v>
      </c>
      <c r="J44" s="10">
        <v>43000</v>
      </c>
      <c r="K44" s="10">
        <v>38000</v>
      </c>
      <c r="L44" s="10">
        <v>38000</v>
      </c>
      <c r="M44" s="10">
        <v>33000</v>
      </c>
      <c r="N44" s="10">
        <v>407000</v>
      </c>
    </row>
    <row r="45" spans="1:14" customFormat="1" ht="14.4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0.8" thickBot="1" x14ac:dyDescent="0.25">
      <c r="A46" s="9" t="s">
        <v>51</v>
      </c>
      <c r="B46" s="10">
        <v>-5102.99</v>
      </c>
      <c r="C46" s="10">
        <v>7311.09</v>
      </c>
      <c r="D46" s="10">
        <v>1679.75</v>
      </c>
      <c r="E46" s="10">
        <v>-3392.22</v>
      </c>
      <c r="F46" s="10">
        <v>1988.83</v>
      </c>
      <c r="G46" s="10">
        <v>600.78</v>
      </c>
      <c r="H46" s="10">
        <v>8600.4599999999991</v>
      </c>
      <c r="I46" s="10">
        <v>11629.18</v>
      </c>
      <c r="J46" s="10">
        <v>-3843.98</v>
      </c>
      <c r="K46" s="10">
        <v>-1061.4100000000001</v>
      </c>
      <c r="L46" s="10">
        <v>-4538.09</v>
      </c>
      <c r="M46" s="10">
        <v>7555.4</v>
      </c>
      <c r="N46" s="10">
        <v>21426.800000000003</v>
      </c>
    </row>
    <row r="47" spans="1:14" customFormat="1" ht="15" thickTop="1" x14ac:dyDescent="0.3">
      <c r="A47" s="1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</sheetData>
  <mergeCells count="4">
    <mergeCell ref="A1:I1"/>
    <mergeCell ref="A2:I2"/>
    <mergeCell ref="A3:I3"/>
    <mergeCell ref="A4:I4"/>
  </mergeCells>
  <pageMargins left="0.7" right="0.7" top="0.75" bottom="0.65277777777777779" header="0.3" footer="0.3"/>
  <pageSetup orientation="landscape" horizontalDpi="2400" verticalDpi="0" r:id="rId1"/>
  <headerFooter>
    <oddFooter>&amp;L&amp;10&amp;"Bradley Hand ITC"&amp;D at &amp;T&amp;C&amp;10&amp;"Bradley Hand ITC"For Management Purposes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90FA7-CC0D-4D6A-BEC0-2FACCF42873B}">
  <dimension ref="A1:I1295"/>
  <sheetViews>
    <sheetView showGridLines="0" workbookViewId="0">
      <selection sqref="A1:I1"/>
    </sheetView>
  </sheetViews>
  <sheetFormatPr defaultColWidth="9.109375" defaultRowHeight="10.199999999999999" x14ac:dyDescent="0.2"/>
  <cols>
    <col min="1" max="1" width="1.6640625" style="9" customWidth="1"/>
    <col min="2" max="2" width="19.6640625" style="9" customWidth="1"/>
    <col min="3" max="3" width="7.6640625" style="16" customWidth="1"/>
    <col min="4" max="4" width="8.6640625" style="9" customWidth="1"/>
    <col min="5" max="5" width="32.6640625" style="17" customWidth="1"/>
    <col min="6" max="7" width="13.6640625" style="18" customWidth="1"/>
    <col min="8" max="16384" width="9.109375" style="1"/>
  </cols>
  <sheetData>
    <row r="1" spans="1:9" s="3" customFormat="1" ht="18.600000000000001" x14ac:dyDescent="0.45">
      <c r="A1" s="134" t="s">
        <v>0</v>
      </c>
      <c r="B1" s="134"/>
      <c r="C1" s="134"/>
      <c r="D1" s="134"/>
      <c r="E1" s="134"/>
      <c r="F1" s="134"/>
      <c r="G1" s="134"/>
      <c r="H1" s="134"/>
      <c r="I1" s="134"/>
    </row>
    <row r="2" spans="1:9" s="4" customFormat="1" ht="13.2" x14ac:dyDescent="0.25">
      <c r="A2" s="135" t="s">
        <v>52</v>
      </c>
      <c r="B2" s="135"/>
      <c r="C2" s="135"/>
      <c r="D2" s="135"/>
      <c r="E2" s="135"/>
      <c r="F2" s="135"/>
      <c r="G2" s="135"/>
      <c r="H2" s="135"/>
      <c r="I2" s="135"/>
    </row>
    <row r="3" spans="1:9" s="4" customFormat="1" ht="13.2" x14ac:dyDescent="0.25">
      <c r="A3" s="135" t="s">
        <v>53</v>
      </c>
      <c r="B3" s="135"/>
      <c r="C3" s="135"/>
      <c r="D3" s="135"/>
      <c r="E3" s="135"/>
      <c r="F3" s="135"/>
      <c r="G3" s="135"/>
      <c r="H3" s="135"/>
      <c r="I3" s="135"/>
    </row>
    <row r="4" spans="1:9" x14ac:dyDescent="0.2">
      <c r="A4" s="9" t="s">
        <v>54</v>
      </c>
    </row>
    <row r="5" spans="1:9" s="21" customFormat="1" ht="14.4" x14ac:dyDescent="0.35">
      <c r="A5" s="137" t="s">
        <v>55</v>
      </c>
      <c r="B5" s="137"/>
      <c r="C5" s="19" t="s">
        <v>57</v>
      </c>
      <c r="D5" s="19" t="s">
        <v>58</v>
      </c>
      <c r="E5" s="19" t="s">
        <v>59</v>
      </c>
      <c r="F5" s="20" t="s">
        <v>60</v>
      </c>
      <c r="G5" s="20" t="s">
        <v>61</v>
      </c>
    </row>
    <row r="6" spans="1:9" s="26" customFormat="1" ht="14.4" x14ac:dyDescent="0.35">
      <c r="A6" s="22"/>
      <c r="B6" s="22" t="s">
        <v>56</v>
      </c>
      <c r="C6" s="23"/>
      <c r="D6" s="22"/>
      <c r="E6" s="24"/>
      <c r="F6" s="25"/>
      <c r="G6" s="25"/>
    </row>
    <row r="7" spans="1:9" x14ac:dyDescent="0.2">
      <c r="A7" s="9" t="s">
        <v>62</v>
      </c>
      <c r="C7" s="16">
        <v>44470</v>
      </c>
      <c r="D7" s="9" t="s">
        <v>3</v>
      </c>
      <c r="E7" s="17" t="s">
        <v>64</v>
      </c>
      <c r="G7" s="18">
        <v>35604.28</v>
      </c>
    </row>
    <row r="8" spans="1:9" x14ac:dyDescent="0.2">
      <c r="B8" s="9" t="s">
        <v>63</v>
      </c>
      <c r="C8" s="16">
        <v>44470</v>
      </c>
      <c r="D8" s="9" t="s">
        <v>65</v>
      </c>
      <c r="E8" s="17" t="s">
        <v>66</v>
      </c>
      <c r="F8" s="18">
        <v>-268.13</v>
      </c>
    </row>
    <row r="9" spans="1:9" x14ac:dyDescent="0.2">
      <c r="C9" s="16">
        <v>44470</v>
      </c>
      <c r="D9" s="9" t="s">
        <v>67</v>
      </c>
      <c r="E9" s="17" t="s">
        <v>68</v>
      </c>
      <c r="F9" s="18">
        <v>-35000</v>
      </c>
    </row>
    <row r="10" spans="1:9" x14ac:dyDescent="0.2">
      <c r="C10" s="16">
        <v>44470</v>
      </c>
      <c r="D10" s="9" t="s">
        <v>69</v>
      </c>
      <c r="E10" s="17" t="s">
        <v>70</v>
      </c>
      <c r="F10" s="18">
        <v>-509.21</v>
      </c>
    </row>
    <row r="11" spans="1:9" x14ac:dyDescent="0.2">
      <c r="C11" s="16">
        <v>44470</v>
      </c>
      <c r="D11" s="9" t="s">
        <v>71</v>
      </c>
      <c r="E11" s="17" t="s">
        <v>72</v>
      </c>
      <c r="F11" s="18">
        <v>-2000</v>
      </c>
    </row>
    <row r="12" spans="1:9" x14ac:dyDescent="0.2">
      <c r="C12" s="16">
        <v>44470</v>
      </c>
      <c r="D12" s="9" t="s">
        <v>73</v>
      </c>
      <c r="E12" s="17" t="s">
        <v>74</v>
      </c>
      <c r="F12" s="18">
        <v>-475</v>
      </c>
    </row>
    <row r="13" spans="1:9" x14ac:dyDescent="0.2">
      <c r="C13" s="16">
        <v>44470</v>
      </c>
      <c r="D13" s="9" t="s">
        <v>75</v>
      </c>
      <c r="E13" s="17" t="s">
        <v>76</v>
      </c>
      <c r="F13" s="18">
        <v>-392.43</v>
      </c>
    </row>
    <row r="14" spans="1:9" x14ac:dyDescent="0.2">
      <c r="C14" s="16">
        <v>44470</v>
      </c>
      <c r="D14" s="9" t="s">
        <v>77</v>
      </c>
      <c r="E14" s="17" t="s">
        <v>78</v>
      </c>
      <c r="F14" s="18">
        <v>-4811.03</v>
      </c>
    </row>
    <row r="15" spans="1:9" x14ac:dyDescent="0.2">
      <c r="C15" s="16">
        <v>44485</v>
      </c>
      <c r="D15" s="9" t="s">
        <v>79</v>
      </c>
      <c r="E15" s="17" t="s">
        <v>80</v>
      </c>
      <c r="F15" s="18">
        <v>-72</v>
      </c>
    </row>
    <row r="16" spans="1:9" x14ac:dyDescent="0.2">
      <c r="C16" s="16">
        <v>44485</v>
      </c>
      <c r="D16" s="9" t="s">
        <v>81</v>
      </c>
      <c r="E16" s="17" t="s">
        <v>82</v>
      </c>
      <c r="F16" s="18">
        <v>-1175</v>
      </c>
    </row>
    <row r="17" spans="3:6" x14ac:dyDescent="0.2">
      <c r="C17" s="16">
        <v>44485</v>
      </c>
      <c r="D17" s="9" t="s">
        <v>83</v>
      </c>
      <c r="E17" s="17" t="s">
        <v>84</v>
      </c>
      <c r="F17" s="18">
        <v>-60.39</v>
      </c>
    </row>
    <row r="18" spans="3:6" x14ac:dyDescent="0.2">
      <c r="C18" s="16">
        <v>44485</v>
      </c>
      <c r="D18" s="9" t="s">
        <v>85</v>
      </c>
      <c r="E18" s="17" t="s">
        <v>74</v>
      </c>
      <c r="F18" s="18">
        <v>-85.99</v>
      </c>
    </row>
    <row r="19" spans="3:6" x14ac:dyDescent="0.2">
      <c r="C19" s="16">
        <v>44494</v>
      </c>
      <c r="D19" s="9" t="s">
        <v>86</v>
      </c>
      <c r="E19" s="17" t="s">
        <v>84</v>
      </c>
      <c r="F19" s="18">
        <v>-74.44</v>
      </c>
    </row>
    <row r="20" spans="3:6" x14ac:dyDescent="0.2">
      <c r="C20" s="16">
        <v>44494</v>
      </c>
      <c r="D20" s="9" t="s">
        <v>87</v>
      </c>
      <c r="E20" s="17" t="s">
        <v>76</v>
      </c>
      <c r="F20" s="18">
        <v>-455.64</v>
      </c>
    </row>
    <row r="21" spans="3:6" x14ac:dyDescent="0.2">
      <c r="C21" s="16">
        <v>44494</v>
      </c>
      <c r="D21" s="9" t="s">
        <v>88</v>
      </c>
      <c r="E21" s="17" t="s">
        <v>78</v>
      </c>
      <c r="F21" s="18">
        <v>-3156.37</v>
      </c>
    </row>
    <row r="22" spans="3:6" x14ac:dyDescent="0.2">
      <c r="C22" s="16">
        <v>44500</v>
      </c>
      <c r="D22" s="9" t="s">
        <v>89</v>
      </c>
      <c r="E22" s="17" t="s">
        <v>72</v>
      </c>
      <c r="F22" s="18">
        <v>-392.82</v>
      </c>
    </row>
    <row r="23" spans="3:6" x14ac:dyDescent="0.2">
      <c r="C23" s="16">
        <v>44500</v>
      </c>
      <c r="D23" s="9" t="s">
        <v>3</v>
      </c>
      <c r="E23" s="17" t="s">
        <v>90</v>
      </c>
      <c r="F23" s="18">
        <v>825.08</v>
      </c>
    </row>
    <row r="24" spans="3:6" x14ac:dyDescent="0.2">
      <c r="C24" s="16">
        <v>44500</v>
      </c>
      <c r="D24" s="9" t="s">
        <v>3</v>
      </c>
      <c r="E24" s="17" t="s">
        <v>91</v>
      </c>
      <c r="F24" s="18">
        <v>-939.66</v>
      </c>
    </row>
    <row r="25" spans="3:6" x14ac:dyDescent="0.2">
      <c r="C25" s="16">
        <v>44500</v>
      </c>
      <c r="D25" s="9" t="s">
        <v>3</v>
      </c>
      <c r="E25" s="17" t="s">
        <v>92</v>
      </c>
      <c r="F25" s="18">
        <v>-110.42</v>
      </c>
    </row>
    <row r="26" spans="3:6" x14ac:dyDescent="0.2">
      <c r="C26" s="16">
        <v>44500</v>
      </c>
      <c r="D26" s="9" t="s">
        <v>3</v>
      </c>
      <c r="E26" s="17" t="s">
        <v>93</v>
      </c>
      <c r="F26" s="18">
        <v>-116</v>
      </c>
    </row>
    <row r="27" spans="3:6" x14ac:dyDescent="0.2">
      <c r="C27" s="16">
        <v>44500</v>
      </c>
      <c r="D27" s="9" t="s">
        <v>3</v>
      </c>
      <c r="E27" s="17" t="s">
        <v>94</v>
      </c>
      <c r="F27" s="18">
        <v>-6.06</v>
      </c>
    </row>
    <row r="28" spans="3:6" x14ac:dyDescent="0.2">
      <c r="C28" s="16">
        <v>44500</v>
      </c>
      <c r="D28" s="9" t="s">
        <v>3</v>
      </c>
      <c r="E28" s="17" t="s">
        <v>94</v>
      </c>
      <c r="F28" s="18">
        <v>-172.49</v>
      </c>
    </row>
    <row r="29" spans="3:6" x14ac:dyDescent="0.2">
      <c r="C29" s="16">
        <v>44500</v>
      </c>
      <c r="D29" s="9" t="s">
        <v>3</v>
      </c>
      <c r="E29" s="17" t="s">
        <v>95</v>
      </c>
      <c r="F29" s="18">
        <v>-20.76</v>
      </c>
    </row>
    <row r="30" spans="3:6" x14ac:dyDescent="0.2">
      <c r="C30" s="16">
        <v>44500</v>
      </c>
      <c r="D30" s="9" t="s">
        <v>3</v>
      </c>
      <c r="E30" s="17" t="s">
        <v>96</v>
      </c>
      <c r="F30" s="18">
        <v>-137.34</v>
      </c>
    </row>
    <row r="31" spans="3:6" x14ac:dyDescent="0.2">
      <c r="C31" s="16">
        <v>44500</v>
      </c>
      <c r="D31" s="9" t="s">
        <v>3</v>
      </c>
      <c r="E31" s="17" t="s">
        <v>97</v>
      </c>
      <c r="F31" s="18">
        <v>47479.93</v>
      </c>
    </row>
    <row r="32" spans="3:6" x14ac:dyDescent="0.2">
      <c r="C32" s="16">
        <v>44500</v>
      </c>
      <c r="D32" s="9" t="s">
        <v>3</v>
      </c>
      <c r="E32" s="17" t="s">
        <v>98</v>
      </c>
      <c r="F32" s="18">
        <v>-73.7</v>
      </c>
    </row>
    <row r="33" spans="3:6" x14ac:dyDescent="0.2">
      <c r="C33" s="16">
        <v>44500</v>
      </c>
      <c r="D33" s="9" t="s">
        <v>3</v>
      </c>
      <c r="E33" s="17" t="s">
        <v>99</v>
      </c>
      <c r="F33" s="18">
        <v>557.21</v>
      </c>
    </row>
    <row r="34" spans="3:6" x14ac:dyDescent="0.2">
      <c r="C34" s="16">
        <v>44500</v>
      </c>
      <c r="D34" s="9" t="s">
        <v>3</v>
      </c>
      <c r="E34" s="17" t="s">
        <v>100</v>
      </c>
      <c r="F34" s="18">
        <v>-274.39999999999998</v>
      </c>
    </row>
    <row r="35" spans="3:6" x14ac:dyDescent="0.2">
      <c r="C35" s="16">
        <v>44500</v>
      </c>
      <c r="D35" s="9" t="s">
        <v>3</v>
      </c>
      <c r="E35" s="17" t="s">
        <v>101</v>
      </c>
      <c r="F35" s="18">
        <v>-1419.58</v>
      </c>
    </row>
    <row r="36" spans="3:6" x14ac:dyDescent="0.2">
      <c r="C36" s="16">
        <v>44500</v>
      </c>
      <c r="D36" s="9" t="s">
        <v>3</v>
      </c>
      <c r="E36" s="17" t="s">
        <v>102</v>
      </c>
      <c r="F36" s="18">
        <v>-2152.6999999999998</v>
      </c>
    </row>
    <row r="37" spans="3:6" x14ac:dyDescent="0.2">
      <c r="C37" s="16">
        <v>44501</v>
      </c>
      <c r="D37" s="9" t="s">
        <v>103</v>
      </c>
      <c r="E37" s="17" t="s">
        <v>68</v>
      </c>
      <c r="F37" s="18">
        <v>-28000</v>
      </c>
    </row>
    <row r="38" spans="3:6" x14ac:dyDescent="0.2">
      <c r="C38" s="16">
        <v>44501</v>
      </c>
      <c r="D38" s="9" t="s">
        <v>104</v>
      </c>
      <c r="E38" s="17" t="s">
        <v>72</v>
      </c>
      <c r="F38" s="18">
        <v>-2000</v>
      </c>
    </row>
    <row r="39" spans="3:6" x14ac:dyDescent="0.2">
      <c r="C39" s="16">
        <v>44501</v>
      </c>
      <c r="D39" s="9" t="s">
        <v>105</v>
      </c>
      <c r="E39" s="17" t="s">
        <v>74</v>
      </c>
      <c r="F39" s="18">
        <v>-475</v>
      </c>
    </row>
    <row r="40" spans="3:6" x14ac:dyDescent="0.2">
      <c r="C40" s="16">
        <v>44501</v>
      </c>
      <c r="D40" s="9" t="s">
        <v>106</v>
      </c>
      <c r="E40" s="17" t="s">
        <v>76</v>
      </c>
      <c r="F40" s="18">
        <v>-392.43</v>
      </c>
    </row>
    <row r="41" spans="3:6" x14ac:dyDescent="0.2">
      <c r="C41" s="16">
        <v>44501</v>
      </c>
      <c r="D41" s="9" t="s">
        <v>107</v>
      </c>
      <c r="E41" s="17" t="s">
        <v>78</v>
      </c>
      <c r="F41" s="18">
        <v>-3085.17</v>
      </c>
    </row>
    <row r="42" spans="3:6" x14ac:dyDescent="0.2">
      <c r="C42" s="16">
        <v>44515</v>
      </c>
      <c r="D42" s="9" t="s">
        <v>108</v>
      </c>
      <c r="E42" s="17" t="s">
        <v>84</v>
      </c>
      <c r="F42" s="18">
        <v>-133.52000000000001</v>
      </c>
    </row>
    <row r="43" spans="3:6" x14ac:dyDescent="0.2">
      <c r="C43" s="16">
        <v>44515</v>
      </c>
      <c r="D43" s="9" t="s">
        <v>109</v>
      </c>
      <c r="E43" s="17" t="s">
        <v>110</v>
      </c>
      <c r="F43" s="18">
        <v>-93</v>
      </c>
    </row>
    <row r="44" spans="3:6" x14ac:dyDescent="0.2">
      <c r="C44" s="16">
        <v>44515</v>
      </c>
      <c r="D44" s="9" t="s">
        <v>111</v>
      </c>
      <c r="E44" s="17" t="s">
        <v>112</v>
      </c>
      <c r="F44" s="18">
        <v>-1755.78</v>
      </c>
    </row>
    <row r="45" spans="3:6" x14ac:dyDescent="0.2">
      <c r="C45" s="16">
        <v>44515</v>
      </c>
      <c r="D45" s="9" t="s">
        <v>113</v>
      </c>
      <c r="E45" s="17" t="s">
        <v>114</v>
      </c>
      <c r="F45" s="18">
        <v>-205.41</v>
      </c>
    </row>
    <row r="46" spans="3:6" x14ac:dyDescent="0.2">
      <c r="C46" s="16">
        <v>44515</v>
      </c>
      <c r="D46" s="9" t="s">
        <v>115</v>
      </c>
      <c r="E46" s="17" t="s">
        <v>74</v>
      </c>
      <c r="F46" s="18">
        <v>-36.630000000000003</v>
      </c>
    </row>
    <row r="47" spans="3:6" x14ac:dyDescent="0.2">
      <c r="C47" s="16">
        <v>44515</v>
      </c>
      <c r="D47" s="9" t="s">
        <v>116</v>
      </c>
      <c r="E47" s="17" t="s">
        <v>117</v>
      </c>
      <c r="F47" s="18">
        <v>-163</v>
      </c>
    </row>
    <row r="48" spans="3:6" x14ac:dyDescent="0.2">
      <c r="C48" s="16">
        <v>44526</v>
      </c>
      <c r="D48" s="9" t="s">
        <v>118</v>
      </c>
      <c r="E48" s="17" t="s">
        <v>76</v>
      </c>
      <c r="F48" s="18">
        <v>-391.86</v>
      </c>
    </row>
    <row r="49" spans="3:6" x14ac:dyDescent="0.2">
      <c r="C49" s="16">
        <v>44526</v>
      </c>
      <c r="D49" s="9" t="s">
        <v>119</v>
      </c>
      <c r="E49" s="17" t="s">
        <v>78</v>
      </c>
      <c r="F49" s="18">
        <v>-3213.28</v>
      </c>
    </row>
    <row r="50" spans="3:6" x14ac:dyDescent="0.2">
      <c r="C50" s="16">
        <v>44530</v>
      </c>
      <c r="D50" s="9" t="s">
        <v>120</v>
      </c>
      <c r="E50" s="17" t="s">
        <v>84</v>
      </c>
      <c r="F50" s="18">
        <v>-74.31</v>
      </c>
    </row>
    <row r="51" spans="3:6" x14ac:dyDescent="0.2">
      <c r="C51" s="16">
        <v>44530</v>
      </c>
      <c r="D51" s="9" t="s">
        <v>121</v>
      </c>
      <c r="E51" s="17" t="s">
        <v>114</v>
      </c>
      <c r="F51" s="18">
        <v>-130.24</v>
      </c>
    </row>
    <row r="52" spans="3:6" x14ac:dyDescent="0.2">
      <c r="C52" s="16">
        <v>44530</v>
      </c>
      <c r="D52" s="9" t="s">
        <v>122</v>
      </c>
      <c r="E52" s="17" t="s">
        <v>72</v>
      </c>
      <c r="F52" s="18">
        <v>-573.51</v>
      </c>
    </row>
    <row r="53" spans="3:6" x14ac:dyDescent="0.2">
      <c r="C53" s="16">
        <v>44530</v>
      </c>
      <c r="D53" s="9" t="s">
        <v>123</v>
      </c>
      <c r="E53" s="17" t="s">
        <v>74</v>
      </c>
      <c r="F53" s="18">
        <v>-57.37</v>
      </c>
    </row>
    <row r="54" spans="3:6" x14ac:dyDescent="0.2">
      <c r="C54" s="16">
        <v>44530</v>
      </c>
      <c r="D54" s="9" t="s">
        <v>3</v>
      </c>
      <c r="E54" s="17" t="s">
        <v>124</v>
      </c>
      <c r="F54" s="18">
        <v>110.42</v>
      </c>
    </row>
    <row r="55" spans="3:6" x14ac:dyDescent="0.2">
      <c r="C55" s="16">
        <v>44530</v>
      </c>
      <c r="D55" s="9" t="s">
        <v>3</v>
      </c>
      <c r="E55" s="17" t="s">
        <v>94</v>
      </c>
      <c r="F55" s="18">
        <v>-6.9</v>
      </c>
    </row>
    <row r="56" spans="3:6" x14ac:dyDescent="0.2">
      <c r="C56" s="16">
        <v>44530</v>
      </c>
      <c r="D56" s="9" t="s">
        <v>3</v>
      </c>
      <c r="E56" s="17" t="s">
        <v>125</v>
      </c>
      <c r="F56" s="18">
        <v>-275</v>
      </c>
    </row>
    <row r="57" spans="3:6" x14ac:dyDescent="0.2">
      <c r="C57" s="16">
        <v>44530</v>
      </c>
      <c r="D57" s="9" t="s">
        <v>3</v>
      </c>
      <c r="E57" s="17" t="s">
        <v>126</v>
      </c>
      <c r="F57" s="18">
        <v>-1920.81</v>
      </c>
    </row>
    <row r="58" spans="3:6" x14ac:dyDescent="0.2">
      <c r="C58" s="16">
        <v>44530</v>
      </c>
      <c r="D58" s="9" t="s">
        <v>3</v>
      </c>
      <c r="E58" s="17" t="s">
        <v>127</v>
      </c>
      <c r="F58" s="18">
        <v>-29.52</v>
      </c>
    </row>
    <row r="59" spans="3:6" x14ac:dyDescent="0.2">
      <c r="C59" s="16">
        <v>44530</v>
      </c>
      <c r="D59" s="9" t="s">
        <v>3</v>
      </c>
      <c r="E59" s="17" t="s">
        <v>95</v>
      </c>
      <c r="F59" s="18">
        <v>-23.78</v>
      </c>
    </row>
    <row r="60" spans="3:6" x14ac:dyDescent="0.2">
      <c r="C60" s="16">
        <v>44530</v>
      </c>
      <c r="D60" s="9" t="s">
        <v>3</v>
      </c>
      <c r="E60" s="17" t="s">
        <v>94</v>
      </c>
      <c r="F60" s="18">
        <v>-91.93</v>
      </c>
    </row>
    <row r="61" spans="3:6" x14ac:dyDescent="0.2">
      <c r="C61" s="16">
        <v>44530</v>
      </c>
      <c r="D61" s="9" t="s">
        <v>3</v>
      </c>
      <c r="E61" s="17" t="s">
        <v>101</v>
      </c>
      <c r="F61" s="18">
        <v>-1381.17</v>
      </c>
    </row>
    <row r="62" spans="3:6" x14ac:dyDescent="0.2">
      <c r="C62" s="16">
        <v>44530</v>
      </c>
      <c r="D62" s="9" t="s">
        <v>3</v>
      </c>
      <c r="E62" s="17" t="s">
        <v>128</v>
      </c>
      <c r="F62" s="18">
        <v>50913.01</v>
      </c>
    </row>
    <row r="63" spans="3:6" x14ac:dyDescent="0.2">
      <c r="C63" s="16">
        <v>44530</v>
      </c>
      <c r="D63" s="9" t="s">
        <v>3</v>
      </c>
      <c r="E63" s="17" t="s">
        <v>99</v>
      </c>
      <c r="F63" s="18">
        <v>582.71</v>
      </c>
    </row>
    <row r="64" spans="3:6" x14ac:dyDescent="0.2">
      <c r="C64" s="16">
        <v>44530</v>
      </c>
      <c r="D64" s="9" t="s">
        <v>3</v>
      </c>
      <c r="E64" s="17" t="s">
        <v>91</v>
      </c>
      <c r="F64" s="18">
        <v>-643.04999999999995</v>
      </c>
    </row>
    <row r="65" spans="3:6" x14ac:dyDescent="0.2">
      <c r="C65" s="16">
        <v>44530</v>
      </c>
      <c r="D65" s="9" t="s">
        <v>3</v>
      </c>
      <c r="E65" s="17" t="s">
        <v>90</v>
      </c>
      <c r="F65" s="18">
        <v>768.32</v>
      </c>
    </row>
    <row r="66" spans="3:6" x14ac:dyDescent="0.2">
      <c r="C66" s="16">
        <v>44530</v>
      </c>
      <c r="D66" s="9" t="s">
        <v>3</v>
      </c>
      <c r="E66" s="17" t="s">
        <v>96</v>
      </c>
      <c r="F66" s="18">
        <v>-139.66</v>
      </c>
    </row>
    <row r="67" spans="3:6" x14ac:dyDescent="0.2">
      <c r="C67" s="16">
        <v>44531</v>
      </c>
      <c r="D67" s="9" t="s">
        <v>129</v>
      </c>
      <c r="E67" s="17" t="s">
        <v>68</v>
      </c>
      <c r="F67" s="18">
        <v>-31000</v>
      </c>
    </row>
    <row r="68" spans="3:6" x14ac:dyDescent="0.2">
      <c r="C68" s="16">
        <v>44531</v>
      </c>
      <c r="D68" s="9" t="s">
        <v>130</v>
      </c>
      <c r="E68" s="17" t="s">
        <v>72</v>
      </c>
      <c r="F68" s="18">
        <v>-2000</v>
      </c>
    </row>
    <row r="69" spans="3:6" x14ac:dyDescent="0.2">
      <c r="C69" s="16">
        <v>44531</v>
      </c>
      <c r="D69" s="9" t="s">
        <v>131</v>
      </c>
      <c r="E69" s="17" t="s">
        <v>74</v>
      </c>
      <c r="F69" s="18">
        <v>-475</v>
      </c>
    </row>
    <row r="70" spans="3:6" x14ac:dyDescent="0.2">
      <c r="C70" s="16">
        <v>44531</v>
      </c>
      <c r="D70" s="9" t="s">
        <v>132</v>
      </c>
      <c r="E70" s="17" t="s">
        <v>76</v>
      </c>
      <c r="F70" s="18">
        <v>-392.43</v>
      </c>
    </row>
    <row r="71" spans="3:6" x14ac:dyDescent="0.2">
      <c r="C71" s="16">
        <v>44531</v>
      </c>
      <c r="D71" s="9" t="s">
        <v>133</v>
      </c>
      <c r="E71" s="17" t="s">
        <v>78</v>
      </c>
      <c r="F71" s="18">
        <v>-3807.46</v>
      </c>
    </row>
    <row r="72" spans="3:6" x14ac:dyDescent="0.2">
      <c r="C72" s="16">
        <v>44547</v>
      </c>
      <c r="D72" s="9" t="s">
        <v>134</v>
      </c>
      <c r="E72" s="17" t="s">
        <v>135</v>
      </c>
      <c r="F72" s="18">
        <v>-124.52</v>
      </c>
    </row>
    <row r="73" spans="3:6" x14ac:dyDescent="0.2">
      <c r="C73" s="16">
        <v>44547</v>
      </c>
      <c r="D73" s="9" t="s">
        <v>136</v>
      </c>
      <c r="E73" s="17" t="s">
        <v>74</v>
      </c>
      <c r="F73" s="18">
        <v>-40.74</v>
      </c>
    </row>
    <row r="74" spans="3:6" x14ac:dyDescent="0.2">
      <c r="C74" s="16">
        <v>44547</v>
      </c>
      <c r="D74" s="9" t="s">
        <v>137</v>
      </c>
      <c r="E74" s="17" t="s">
        <v>78</v>
      </c>
      <c r="F74" s="18">
        <v>-3320.83</v>
      </c>
    </row>
    <row r="75" spans="3:6" x14ac:dyDescent="0.2">
      <c r="C75" s="16">
        <v>44550</v>
      </c>
      <c r="D75" s="9" t="s">
        <v>138</v>
      </c>
      <c r="E75" s="17" t="s">
        <v>74</v>
      </c>
      <c r="F75" s="18">
        <v>-73.39</v>
      </c>
    </row>
    <row r="76" spans="3:6" x14ac:dyDescent="0.2">
      <c r="C76" s="16">
        <v>44561</v>
      </c>
      <c r="D76" s="9" t="s">
        <v>139</v>
      </c>
      <c r="E76" s="17" t="s">
        <v>84</v>
      </c>
      <c r="F76" s="18">
        <v>-75.89</v>
      </c>
    </row>
    <row r="77" spans="3:6" x14ac:dyDescent="0.2">
      <c r="C77" s="16">
        <v>44561</v>
      </c>
      <c r="D77" s="9" t="s">
        <v>140</v>
      </c>
      <c r="E77" s="17" t="s">
        <v>114</v>
      </c>
      <c r="F77" s="18">
        <v>-134.26</v>
      </c>
    </row>
    <row r="78" spans="3:6" x14ac:dyDescent="0.2">
      <c r="C78" s="16">
        <v>44561</v>
      </c>
      <c r="D78" s="9" t="s">
        <v>141</v>
      </c>
      <c r="E78" s="17" t="s">
        <v>142</v>
      </c>
      <c r="F78" s="18">
        <v>-120</v>
      </c>
    </row>
    <row r="79" spans="3:6" x14ac:dyDescent="0.2">
      <c r="C79" s="16">
        <v>44561</v>
      </c>
      <c r="D79" s="9" t="s">
        <v>143</v>
      </c>
      <c r="E79" s="17" t="s">
        <v>72</v>
      </c>
      <c r="F79" s="18">
        <v>-455.11</v>
      </c>
    </row>
    <row r="80" spans="3:6" x14ac:dyDescent="0.2">
      <c r="C80" s="16">
        <v>44561</v>
      </c>
      <c r="D80" s="9" t="s">
        <v>144</v>
      </c>
      <c r="E80" s="17" t="s">
        <v>74</v>
      </c>
      <c r="F80" s="18">
        <v>-1269.53</v>
      </c>
    </row>
    <row r="81" spans="3:7" x14ac:dyDescent="0.2">
      <c r="C81" s="16">
        <v>44561</v>
      </c>
      <c r="D81" s="9" t="s">
        <v>145</v>
      </c>
      <c r="E81" s="17" t="s">
        <v>76</v>
      </c>
      <c r="F81" s="18">
        <v>-304.45</v>
      </c>
    </row>
    <row r="82" spans="3:7" x14ac:dyDescent="0.2">
      <c r="C82" s="16">
        <v>44561</v>
      </c>
      <c r="D82" s="9" t="s">
        <v>3</v>
      </c>
      <c r="E82" s="17" t="s">
        <v>146</v>
      </c>
      <c r="F82" s="18">
        <v>-117.93</v>
      </c>
    </row>
    <row r="83" spans="3:7" x14ac:dyDescent="0.2">
      <c r="C83" s="16">
        <v>44561</v>
      </c>
      <c r="D83" s="9" t="s">
        <v>3</v>
      </c>
      <c r="E83" s="17" t="s">
        <v>102</v>
      </c>
      <c r="F83" s="18">
        <v>-2109.1999999999998</v>
      </c>
    </row>
    <row r="84" spans="3:7" x14ac:dyDescent="0.2">
      <c r="C84" s="16">
        <v>44561</v>
      </c>
      <c r="D84" s="9" t="s">
        <v>3</v>
      </c>
      <c r="E84" s="17" t="s">
        <v>96</v>
      </c>
      <c r="F84" s="18">
        <v>-168.38</v>
      </c>
    </row>
    <row r="85" spans="3:7" x14ac:dyDescent="0.2">
      <c r="C85" s="16">
        <v>44561</v>
      </c>
      <c r="D85" s="9" t="s">
        <v>3</v>
      </c>
      <c r="E85" s="17" t="s">
        <v>95</v>
      </c>
      <c r="F85" s="18">
        <v>-378.23</v>
      </c>
    </row>
    <row r="86" spans="3:7" x14ac:dyDescent="0.2">
      <c r="C86" s="16">
        <v>44561</v>
      </c>
      <c r="D86" s="9" t="s">
        <v>3</v>
      </c>
      <c r="E86" s="17" t="s">
        <v>90</v>
      </c>
      <c r="F86" s="18">
        <v>843.68</v>
      </c>
    </row>
    <row r="87" spans="3:7" x14ac:dyDescent="0.2">
      <c r="C87" s="16">
        <v>44561</v>
      </c>
      <c r="D87" s="9" t="s">
        <v>3</v>
      </c>
      <c r="E87" s="17" t="s">
        <v>101</v>
      </c>
      <c r="F87" s="18">
        <v>-1488.08</v>
      </c>
    </row>
    <row r="88" spans="3:7" x14ac:dyDescent="0.2">
      <c r="C88" s="16">
        <v>44561</v>
      </c>
      <c r="D88" s="9" t="s">
        <v>3</v>
      </c>
      <c r="E88" s="17" t="s">
        <v>94</v>
      </c>
      <c r="F88" s="18">
        <v>-5.23</v>
      </c>
    </row>
    <row r="89" spans="3:7" x14ac:dyDescent="0.2">
      <c r="C89" s="16">
        <v>44561</v>
      </c>
      <c r="D89" s="9" t="s">
        <v>3</v>
      </c>
      <c r="E89" s="17" t="s">
        <v>99</v>
      </c>
      <c r="F89" s="18">
        <v>363.71</v>
      </c>
    </row>
    <row r="90" spans="3:7" x14ac:dyDescent="0.2">
      <c r="C90" s="16">
        <v>44561</v>
      </c>
      <c r="D90" s="9" t="s">
        <v>3</v>
      </c>
      <c r="E90" s="17" t="s">
        <v>95</v>
      </c>
      <c r="F90" s="18">
        <v>-99.98</v>
      </c>
    </row>
    <row r="91" spans="3:7" x14ac:dyDescent="0.2">
      <c r="C91" s="16">
        <v>44561</v>
      </c>
      <c r="D91" s="9" t="s">
        <v>3</v>
      </c>
      <c r="E91" s="17" t="s">
        <v>94</v>
      </c>
      <c r="F91" s="18">
        <v>-54.14</v>
      </c>
    </row>
    <row r="92" spans="3:7" x14ac:dyDescent="0.2">
      <c r="C92" s="16">
        <v>44561</v>
      </c>
      <c r="D92" s="9" t="s">
        <v>3</v>
      </c>
      <c r="E92" s="17" t="s">
        <v>91</v>
      </c>
      <c r="F92" s="18">
        <v>-656.1</v>
      </c>
    </row>
    <row r="93" spans="3:7" x14ac:dyDescent="0.2">
      <c r="C93" s="16">
        <v>44561</v>
      </c>
      <c r="D93" s="9" t="s">
        <v>3</v>
      </c>
      <c r="E93" s="17" t="s">
        <v>147</v>
      </c>
      <c r="F93" s="18">
        <v>48548.95</v>
      </c>
    </row>
    <row r="94" spans="3:7" x14ac:dyDescent="0.2">
      <c r="C94" s="16">
        <v>44561</v>
      </c>
      <c r="D94" s="9" t="s">
        <v>3</v>
      </c>
      <c r="E94" s="17" t="s">
        <v>125</v>
      </c>
      <c r="F94" s="18">
        <v>-275</v>
      </c>
    </row>
    <row r="95" spans="3:7" x14ac:dyDescent="0.2">
      <c r="D95" s="9" t="s">
        <v>3</v>
      </c>
      <c r="E95" s="17" t="s">
        <v>148</v>
      </c>
      <c r="G95" s="18">
        <f>150993.02-148589.77</f>
        <v>2403.25</v>
      </c>
    </row>
    <row r="96" spans="3:7" x14ac:dyDescent="0.2">
      <c r="C96" s="16">
        <v>44561</v>
      </c>
      <c r="D96" s="9" t="s">
        <v>3</v>
      </c>
      <c r="E96" s="17" t="s">
        <v>149</v>
      </c>
      <c r="G96" s="18">
        <v>38007.53</v>
      </c>
    </row>
    <row r="97" spans="3:7" x14ac:dyDescent="0.2">
      <c r="D97" s="9" t="s">
        <v>3</v>
      </c>
      <c r="E97" s="17" t="s">
        <v>3</v>
      </c>
    </row>
    <row r="98" spans="3:7" x14ac:dyDescent="0.2">
      <c r="C98" s="16">
        <v>44562</v>
      </c>
      <c r="D98" s="9" t="s">
        <v>3</v>
      </c>
      <c r="E98" s="17" t="s">
        <v>64</v>
      </c>
      <c r="G98" s="18">
        <v>38007.53</v>
      </c>
    </row>
    <row r="99" spans="3:7" x14ac:dyDescent="0.2">
      <c r="C99" s="16">
        <v>44562</v>
      </c>
      <c r="D99" s="9" t="s">
        <v>150</v>
      </c>
      <c r="E99" s="17" t="s">
        <v>68</v>
      </c>
      <c r="F99" s="18">
        <v>-37000</v>
      </c>
    </row>
    <row r="100" spans="3:7" x14ac:dyDescent="0.2">
      <c r="C100" s="16">
        <v>44562</v>
      </c>
      <c r="D100" s="9" t="s">
        <v>151</v>
      </c>
      <c r="E100" s="17" t="s">
        <v>70</v>
      </c>
      <c r="F100" s="18">
        <v>-525.91999999999996</v>
      </c>
    </row>
    <row r="101" spans="3:7" x14ac:dyDescent="0.2">
      <c r="C101" s="16">
        <v>44562</v>
      </c>
      <c r="D101" s="9" t="s">
        <v>152</v>
      </c>
      <c r="E101" s="17" t="s">
        <v>72</v>
      </c>
      <c r="F101" s="18">
        <v>-2000</v>
      </c>
    </row>
    <row r="102" spans="3:7" x14ac:dyDescent="0.2">
      <c r="C102" s="16">
        <v>44562</v>
      </c>
      <c r="D102" s="9" t="s">
        <v>153</v>
      </c>
      <c r="E102" s="17" t="s">
        <v>74</v>
      </c>
      <c r="F102" s="18">
        <v>-500</v>
      </c>
    </row>
    <row r="103" spans="3:7" x14ac:dyDescent="0.2">
      <c r="C103" s="16">
        <v>44562</v>
      </c>
      <c r="D103" s="9" t="s">
        <v>154</v>
      </c>
      <c r="E103" s="17" t="s">
        <v>76</v>
      </c>
      <c r="F103" s="18">
        <v>-420.66</v>
      </c>
    </row>
    <row r="104" spans="3:7" x14ac:dyDescent="0.2">
      <c r="C104" s="16">
        <v>44562</v>
      </c>
      <c r="D104" s="9" t="s">
        <v>155</v>
      </c>
      <c r="E104" s="17" t="s">
        <v>78</v>
      </c>
      <c r="F104" s="18">
        <v>-3497.02</v>
      </c>
    </row>
    <row r="105" spans="3:7" x14ac:dyDescent="0.2">
      <c r="C105" s="16">
        <v>44575</v>
      </c>
      <c r="D105" s="9" t="s">
        <v>156</v>
      </c>
      <c r="E105" s="17" t="s">
        <v>82</v>
      </c>
      <c r="F105" s="18">
        <v>-1665</v>
      </c>
    </row>
    <row r="106" spans="3:7" x14ac:dyDescent="0.2">
      <c r="C106" s="16">
        <v>44575</v>
      </c>
      <c r="D106" s="9" t="s">
        <v>157</v>
      </c>
      <c r="E106" s="17" t="s">
        <v>158</v>
      </c>
      <c r="F106" s="18">
        <v>-34.19</v>
      </c>
    </row>
    <row r="107" spans="3:7" x14ac:dyDescent="0.2">
      <c r="C107" s="16">
        <v>44575</v>
      </c>
      <c r="D107" s="9" t="s">
        <v>159</v>
      </c>
      <c r="E107" s="17" t="s">
        <v>74</v>
      </c>
      <c r="F107" s="18">
        <v>-110.67</v>
      </c>
    </row>
    <row r="108" spans="3:7" x14ac:dyDescent="0.2">
      <c r="C108" s="16">
        <v>44585</v>
      </c>
      <c r="D108" s="9" t="s">
        <v>160</v>
      </c>
      <c r="E108" s="17" t="s">
        <v>84</v>
      </c>
      <c r="F108" s="18">
        <v>-73.3</v>
      </c>
    </row>
    <row r="109" spans="3:7" x14ac:dyDescent="0.2">
      <c r="C109" s="16">
        <v>44585</v>
      </c>
      <c r="D109" s="9" t="s">
        <v>161</v>
      </c>
      <c r="E109" s="17" t="s">
        <v>117</v>
      </c>
      <c r="F109" s="18">
        <v>-163</v>
      </c>
    </row>
    <row r="110" spans="3:7" x14ac:dyDescent="0.2">
      <c r="C110" s="16">
        <v>44585</v>
      </c>
      <c r="D110" s="9" t="s">
        <v>162</v>
      </c>
      <c r="E110" s="17" t="s">
        <v>76</v>
      </c>
      <c r="F110" s="18">
        <v>-826.53</v>
      </c>
    </row>
    <row r="111" spans="3:7" x14ac:dyDescent="0.2">
      <c r="C111" s="16">
        <v>44585</v>
      </c>
      <c r="D111" s="9" t="s">
        <v>163</v>
      </c>
      <c r="E111" s="17" t="s">
        <v>78</v>
      </c>
      <c r="F111" s="18">
        <v>-3845.67</v>
      </c>
    </row>
    <row r="112" spans="3:7" x14ac:dyDescent="0.2">
      <c r="C112" s="16">
        <v>44592</v>
      </c>
      <c r="D112" s="9" t="s">
        <v>164</v>
      </c>
      <c r="E112" s="17" t="s">
        <v>72</v>
      </c>
      <c r="F112" s="18">
        <v>-576.66</v>
      </c>
    </row>
    <row r="113" spans="3:6" x14ac:dyDescent="0.2">
      <c r="C113" s="16">
        <v>44592</v>
      </c>
      <c r="D113" s="9" t="s">
        <v>3</v>
      </c>
      <c r="E113" s="17" t="s">
        <v>125</v>
      </c>
      <c r="F113" s="18">
        <v>-275</v>
      </c>
    </row>
    <row r="114" spans="3:6" x14ac:dyDescent="0.2">
      <c r="C114" s="16">
        <v>44592</v>
      </c>
      <c r="D114" s="9" t="s">
        <v>3</v>
      </c>
      <c r="E114" s="17" t="s">
        <v>90</v>
      </c>
      <c r="F114" s="18">
        <v>825.56</v>
      </c>
    </row>
    <row r="115" spans="3:6" x14ac:dyDescent="0.2">
      <c r="C115" s="16">
        <v>44592</v>
      </c>
      <c r="D115" s="9" t="s">
        <v>3</v>
      </c>
      <c r="E115" s="17" t="s">
        <v>95</v>
      </c>
      <c r="F115" s="18">
        <v>-942.76</v>
      </c>
    </row>
    <row r="116" spans="3:6" x14ac:dyDescent="0.2">
      <c r="C116" s="16">
        <v>44592</v>
      </c>
      <c r="D116" s="9" t="s">
        <v>3</v>
      </c>
      <c r="E116" s="17" t="s">
        <v>98</v>
      </c>
      <c r="F116" s="18">
        <v>-73.989999999999995</v>
      </c>
    </row>
    <row r="117" spans="3:6" x14ac:dyDescent="0.2">
      <c r="C117" s="16">
        <v>44592</v>
      </c>
      <c r="D117" s="9" t="s">
        <v>3</v>
      </c>
      <c r="E117" s="17" t="s">
        <v>165</v>
      </c>
      <c r="F117" s="18">
        <v>-2063.91</v>
      </c>
    </row>
    <row r="118" spans="3:6" x14ac:dyDescent="0.2">
      <c r="C118" s="16">
        <v>44592</v>
      </c>
      <c r="D118" s="9" t="s">
        <v>3</v>
      </c>
      <c r="E118" s="17" t="s">
        <v>94</v>
      </c>
      <c r="F118" s="18">
        <v>-75.319999999999993</v>
      </c>
    </row>
    <row r="119" spans="3:6" x14ac:dyDescent="0.2">
      <c r="C119" s="16">
        <v>44592</v>
      </c>
      <c r="D119" s="9" t="s">
        <v>3</v>
      </c>
      <c r="E119" s="17" t="s">
        <v>94</v>
      </c>
      <c r="F119" s="18">
        <v>-7.1</v>
      </c>
    </row>
    <row r="120" spans="3:6" x14ac:dyDescent="0.2">
      <c r="C120" s="16">
        <v>44592</v>
      </c>
      <c r="D120" s="9" t="s">
        <v>3</v>
      </c>
      <c r="E120" s="17" t="s">
        <v>99</v>
      </c>
      <c r="F120" s="18">
        <v>364.19</v>
      </c>
    </row>
    <row r="121" spans="3:6" x14ac:dyDescent="0.2">
      <c r="C121" s="16">
        <v>44592</v>
      </c>
      <c r="D121" s="9" t="s">
        <v>3</v>
      </c>
      <c r="E121" s="17" t="s">
        <v>166</v>
      </c>
      <c r="F121" s="18">
        <v>51169.57</v>
      </c>
    </row>
    <row r="122" spans="3:6" x14ac:dyDescent="0.2">
      <c r="C122" s="16">
        <v>44592</v>
      </c>
      <c r="D122" s="9" t="s">
        <v>3</v>
      </c>
      <c r="E122" s="17" t="s">
        <v>101</v>
      </c>
      <c r="F122" s="18">
        <v>-1556.47</v>
      </c>
    </row>
    <row r="123" spans="3:6" x14ac:dyDescent="0.2">
      <c r="C123" s="16">
        <v>44592</v>
      </c>
      <c r="D123" s="9" t="s">
        <v>3</v>
      </c>
      <c r="E123" s="17" t="s">
        <v>91</v>
      </c>
      <c r="F123" s="18">
        <v>-599.09</v>
      </c>
    </row>
    <row r="124" spans="3:6" x14ac:dyDescent="0.2">
      <c r="C124" s="16">
        <v>44592</v>
      </c>
      <c r="D124" s="9" t="s">
        <v>3</v>
      </c>
      <c r="E124" s="17" t="s">
        <v>96</v>
      </c>
      <c r="F124" s="18">
        <v>-170.84</v>
      </c>
    </row>
    <row r="125" spans="3:6" x14ac:dyDescent="0.2">
      <c r="C125" s="16">
        <v>44593</v>
      </c>
      <c r="D125" s="9" t="s">
        <v>167</v>
      </c>
      <c r="E125" s="17" t="s">
        <v>84</v>
      </c>
      <c r="F125" s="18">
        <v>-134.63</v>
      </c>
    </row>
    <row r="126" spans="3:6" x14ac:dyDescent="0.2">
      <c r="C126" s="16">
        <v>44593</v>
      </c>
      <c r="D126" s="9" t="s">
        <v>168</v>
      </c>
      <c r="E126" s="17" t="s">
        <v>68</v>
      </c>
      <c r="F126" s="18">
        <v>-30000</v>
      </c>
    </row>
    <row r="127" spans="3:6" x14ac:dyDescent="0.2">
      <c r="C127" s="16">
        <v>44593</v>
      </c>
      <c r="D127" s="9" t="s">
        <v>169</v>
      </c>
      <c r="E127" s="17" t="s">
        <v>72</v>
      </c>
      <c r="F127" s="18">
        <v>-2000</v>
      </c>
    </row>
    <row r="128" spans="3:6" x14ac:dyDescent="0.2">
      <c r="C128" s="16">
        <v>44593</v>
      </c>
      <c r="D128" s="9" t="s">
        <v>170</v>
      </c>
      <c r="E128" s="17" t="s">
        <v>74</v>
      </c>
      <c r="F128" s="18">
        <v>-500</v>
      </c>
    </row>
    <row r="129" spans="3:6" x14ac:dyDescent="0.2">
      <c r="C129" s="16">
        <v>44593</v>
      </c>
      <c r="D129" s="9" t="s">
        <v>171</v>
      </c>
      <c r="E129" s="17" t="s">
        <v>76</v>
      </c>
      <c r="F129" s="18">
        <v>-420.66</v>
      </c>
    </row>
    <row r="130" spans="3:6" x14ac:dyDescent="0.2">
      <c r="C130" s="16">
        <v>44593</v>
      </c>
      <c r="D130" s="9" t="s">
        <v>172</v>
      </c>
      <c r="E130" s="17" t="s">
        <v>78</v>
      </c>
      <c r="F130" s="18">
        <v>-3653.47</v>
      </c>
    </row>
    <row r="131" spans="3:6" x14ac:dyDescent="0.2">
      <c r="C131" s="16">
        <v>44593</v>
      </c>
      <c r="D131" s="9" t="s">
        <v>173</v>
      </c>
      <c r="E131" s="17" t="s">
        <v>158</v>
      </c>
      <c r="F131" s="18">
        <v>-250.67</v>
      </c>
    </row>
    <row r="132" spans="3:6" x14ac:dyDescent="0.2">
      <c r="C132" s="16">
        <v>44613</v>
      </c>
      <c r="D132" s="9" t="s">
        <v>174</v>
      </c>
      <c r="E132" s="17" t="s">
        <v>84</v>
      </c>
      <c r="F132" s="18">
        <v>-73.7</v>
      </c>
    </row>
    <row r="133" spans="3:6" x14ac:dyDescent="0.2">
      <c r="C133" s="16">
        <v>44613</v>
      </c>
      <c r="D133" s="9" t="s">
        <v>175</v>
      </c>
      <c r="E133" s="17" t="s">
        <v>176</v>
      </c>
      <c r="F133" s="18">
        <v>-48.26</v>
      </c>
    </row>
    <row r="134" spans="3:6" x14ac:dyDescent="0.2">
      <c r="C134" s="16">
        <v>44613</v>
      </c>
      <c r="D134" s="9" t="s">
        <v>177</v>
      </c>
      <c r="E134" s="17" t="s">
        <v>178</v>
      </c>
      <c r="F134" s="18">
        <v>-208.2</v>
      </c>
    </row>
    <row r="135" spans="3:6" x14ac:dyDescent="0.2">
      <c r="C135" s="16">
        <v>44613</v>
      </c>
      <c r="D135" s="9" t="s">
        <v>179</v>
      </c>
      <c r="E135" s="17" t="s">
        <v>180</v>
      </c>
      <c r="F135" s="18">
        <v>-56</v>
      </c>
    </row>
    <row r="136" spans="3:6" x14ac:dyDescent="0.2">
      <c r="C136" s="16">
        <v>44613</v>
      </c>
      <c r="D136" s="9" t="s">
        <v>181</v>
      </c>
      <c r="E136" s="17" t="s">
        <v>158</v>
      </c>
      <c r="F136" s="18">
        <v>-5.55</v>
      </c>
    </row>
    <row r="137" spans="3:6" x14ac:dyDescent="0.2">
      <c r="C137" s="16">
        <v>44613</v>
      </c>
      <c r="D137" s="9" t="s">
        <v>182</v>
      </c>
      <c r="E137" s="17" t="s">
        <v>74</v>
      </c>
      <c r="F137" s="18">
        <v>-46.15</v>
      </c>
    </row>
    <row r="138" spans="3:6" x14ac:dyDescent="0.2">
      <c r="C138" s="16">
        <v>44613</v>
      </c>
      <c r="D138" s="9" t="s">
        <v>183</v>
      </c>
      <c r="E138" s="17" t="s">
        <v>78</v>
      </c>
      <c r="F138" s="18">
        <v>-4256.6099999999997</v>
      </c>
    </row>
    <row r="139" spans="3:6" x14ac:dyDescent="0.2">
      <c r="C139" s="16">
        <v>44614</v>
      </c>
      <c r="D139" s="9" t="s">
        <v>184</v>
      </c>
      <c r="E139" s="17" t="s">
        <v>135</v>
      </c>
      <c r="F139" s="18">
        <v>124.52</v>
      </c>
    </row>
    <row r="140" spans="3:6" x14ac:dyDescent="0.2">
      <c r="C140" s="16">
        <v>44614</v>
      </c>
      <c r="D140" s="9" t="s">
        <v>185</v>
      </c>
      <c r="E140" s="17" t="s">
        <v>135</v>
      </c>
      <c r="F140" s="18">
        <v>-198.52</v>
      </c>
    </row>
    <row r="141" spans="3:6" x14ac:dyDescent="0.2">
      <c r="C141" s="16">
        <v>44620</v>
      </c>
      <c r="D141" s="9" t="s">
        <v>186</v>
      </c>
      <c r="E141" s="17" t="s">
        <v>82</v>
      </c>
      <c r="F141" s="18">
        <v>-75</v>
      </c>
    </row>
    <row r="142" spans="3:6" x14ac:dyDescent="0.2">
      <c r="C142" s="16">
        <v>44620</v>
      </c>
      <c r="D142" s="9" t="s">
        <v>187</v>
      </c>
      <c r="E142" s="17" t="s">
        <v>114</v>
      </c>
      <c r="F142" s="18">
        <v>-330.32</v>
      </c>
    </row>
    <row r="143" spans="3:6" x14ac:dyDescent="0.2">
      <c r="C143" s="16">
        <v>44620</v>
      </c>
      <c r="D143" s="9" t="s">
        <v>188</v>
      </c>
      <c r="E143" s="17" t="s">
        <v>72</v>
      </c>
      <c r="F143" s="18">
        <v>-424.52</v>
      </c>
    </row>
    <row r="144" spans="3:6" x14ac:dyDescent="0.2">
      <c r="C144" s="16">
        <v>44620</v>
      </c>
      <c r="D144" s="9" t="s">
        <v>3</v>
      </c>
      <c r="E144" s="17" t="s">
        <v>94</v>
      </c>
      <c r="F144" s="18">
        <v>-5.85</v>
      </c>
    </row>
    <row r="145" spans="3:6" x14ac:dyDescent="0.2">
      <c r="C145" s="16">
        <v>44620</v>
      </c>
      <c r="D145" s="9" t="s">
        <v>3</v>
      </c>
      <c r="E145" s="17" t="s">
        <v>189</v>
      </c>
      <c r="F145" s="18">
        <v>-9</v>
      </c>
    </row>
    <row r="146" spans="3:6" x14ac:dyDescent="0.2">
      <c r="C146" s="16">
        <v>44620</v>
      </c>
      <c r="D146" s="9" t="s">
        <v>3</v>
      </c>
      <c r="E146" s="17" t="s">
        <v>91</v>
      </c>
      <c r="F146" s="18">
        <v>-512.6</v>
      </c>
    </row>
    <row r="147" spans="3:6" x14ac:dyDescent="0.2">
      <c r="C147" s="16">
        <v>44620</v>
      </c>
      <c r="D147" s="9" t="s">
        <v>3</v>
      </c>
      <c r="E147" s="17" t="s">
        <v>96</v>
      </c>
      <c r="F147" s="18">
        <v>-172.36</v>
      </c>
    </row>
    <row r="148" spans="3:6" x14ac:dyDescent="0.2">
      <c r="C148" s="16">
        <v>44620</v>
      </c>
      <c r="D148" s="9" t="s">
        <v>3</v>
      </c>
      <c r="E148" s="17" t="s">
        <v>126</v>
      </c>
      <c r="F148" s="18">
        <v>-2044.19</v>
      </c>
    </row>
    <row r="149" spans="3:6" x14ac:dyDescent="0.2">
      <c r="C149" s="16">
        <v>44620</v>
      </c>
      <c r="D149" s="9" t="s">
        <v>3</v>
      </c>
      <c r="E149" s="17" t="s">
        <v>190</v>
      </c>
      <c r="F149" s="18">
        <v>848.26</v>
      </c>
    </row>
    <row r="150" spans="3:6" x14ac:dyDescent="0.2">
      <c r="C150" s="16">
        <v>44620</v>
      </c>
      <c r="D150" s="9" t="s">
        <v>3</v>
      </c>
      <c r="E150" s="17" t="s">
        <v>94</v>
      </c>
      <c r="F150" s="18">
        <v>-60.63</v>
      </c>
    </row>
    <row r="151" spans="3:6" x14ac:dyDescent="0.2">
      <c r="C151" s="16">
        <v>44620</v>
      </c>
      <c r="D151" s="9" t="s">
        <v>3</v>
      </c>
      <c r="E151" s="17" t="s">
        <v>191</v>
      </c>
      <c r="F151" s="18">
        <v>48106.239999999998</v>
      </c>
    </row>
    <row r="152" spans="3:6" x14ac:dyDescent="0.2">
      <c r="C152" s="16">
        <v>44620</v>
      </c>
      <c r="D152" s="9" t="s">
        <v>3</v>
      </c>
      <c r="E152" s="17" t="s">
        <v>125</v>
      </c>
      <c r="F152" s="18">
        <v>-272.81</v>
      </c>
    </row>
    <row r="153" spans="3:6" x14ac:dyDescent="0.2">
      <c r="C153" s="16">
        <v>44620</v>
      </c>
      <c r="D153" s="9" t="s">
        <v>3</v>
      </c>
      <c r="E153" s="17" t="s">
        <v>127</v>
      </c>
      <c r="F153" s="18">
        <v>-334.85</v>
      </c>
    </row>
    <row r="154" spans="3:6" x14ac:dyDescent="0.2">
      <c r="C154" s="16">
        <v>44620</v>
      </c>
      <c r="D154" s="9" t="s">
        <v>3</v>
      </c>
      <c r="E154" s="17" t="s">
        <v>99</v>
      </c>
      <c r="F154" s="18">
        <v>463.07</v>
      </c>
    </row>
    <row r="155" spans="3:6" x14ac:dyDescent="0.2">
      <c r="C155" s="16">
        <v>44620</v>
      </c>
      <c r="D155" s="9" t="s">
        <v>3</v>
      </c>
      <c r="E155" s="17" t="s">
        <v>192</v>
      </c>
      <c r="F155" s="18">
        <v>1</v>
      </c>
    </row>
    <row r="156" spans="3:6" x14ac:dyDescent="0.2">
      <c r="C156" s="16">
        <v>44620</v>
      </c>
      <c r="D156" s="9" t="s">
        <v>3</v>
      </c>
      <c r="E156" s="17" t="s">
        <v>193</v>
      </c>
      <c r="F156" s="18">
        <v>817.68</v>
      </c>
    </row>
    <row r="157" spans="3:6" x14ac:dyDescent="0.2">
      <c r="C157" s="16">
        <v>44620</v>
      </c>
      <c r="D157" s="9" t="s">
        <v>3</v>
      </c>
      <c r="E157" s="17" t="s">
        <v>101</v>
      </c>
      <c r="F157" s="18">
        <v>-2503.46</v>
      </c>
    </row>
    <row r="158" spans="3:6" x14ac:dyDescent="0.2">
      <c r="C158" s="16">
        <v>44621</v>
      </c>
      <c r="D158" s="9" t="s">
        <v>194</v>
      </c>
      <c r="E158" s="17" t="s">
        <v>180</v>
      </c>
      <c r="F158" s="18">
        <v>-84</v>
      </c>
    </row>
    <row r="159" spans="3:6" x14ac:dyDescent="0.2">
      <c r="C159" s="16">
        <v>44621</v>
      </c>
      <c r="D159" s="9" t="s">
        <v>195</v>
      </c>
      <c r="E159" s="17" t="s">
        <v>68</v>
      </c>
      <c r="F159" s="18">
        <v>-34000</v>
      </c>
    </row>
    <row r="160" spans="3:6" x14ac:dyDescent="0.2">
      <c r="C160" s="16">
        <v>44621</v>
      </c>
      <c r="D160" s="9" t="s">
        <v>196</v>
      </c>
      <c r="E160" s="17" t="s">
        <v>72</v>
      </c>
      <c r="F160" s="18">
        <v>-2000</v>
      </c>
    </row>
    <row r="161" spans="3:6" x14ac:dyDescent="0.2">
      <c r="C161" s="16">
        <v>44621</v>
      </c>
      <c r="D161" s="9" t="s">
        <v>197</v>
      </c>
      <c r="E161" s="17" t="s">
        <v>74</v>
      </c>
      <c r="F161" s="18">
        <v>-500</v>
      </c>
    </row>
    <row r="162" spans="3:6" x14ac:dyDescent="0.2">
      <c r="C162" s="16">
        <v>44621</v>
      </c>
      <c r="D162" s="9" t="s">
        <v>198</v>
      </c>
      <c r="E162" s="17" t="s">
        <v>76</v>
      </c>
      <c r="F162" s="18">
        <v>-420.66</v>
      </c>
    </row>
    <row r="163" spans="3:6" x14ac:dyDescent="0.2">
      <c r="C163" s="16">
        <v>44621</v>
      </c>
      <c r="D163" s="9" t="s">
        <v>199</v>
      </c>
      <c r="E163" s="17" t="s">
        <v>78</v>
      </c>
      <c r="F163" s="18">
        <v>-4158.46</v>
      </c>
    </row>
    <row r="164" spans="3:6" x14ac:dyDescent="0.2">
      <c r="C164" s="16">
        <v>44637</v>
      </c>
      <c r="D164" s="9" t="s">
        <v>200</v>
      </c>
      <c r="E164" s="17" t="s">
        <v>82</v>
      </c>
      <c r="F164" s="18">
        <v>-225</v>
      </c>
    </row>
    <row r="165" spans="3:6" x14ac:dyDescent="0.2">
      <c r="C165" s="16">
        <v>44637</v>
      </c>
      <c r="D165" s="9" t="s">
        <v>201</v>
      </c>
      <c r="E165" s="17" t="s">
        <v>84</v>
      </c>
      <c r="F165" s="18">
        <v>-59.84</v>
      </c>
    </row>
    <row r="166" spans="3:6" x14ac:dyDescent="0.2">
      <c r="C166" s="16">
        <v>44637</v>
      </c>
      <c r="D166" s="9" t="s">
        <v>202</v>
      </c>
      <c r="E166" s="17" t="s">
        <v>176</v>
      </c>
      <c r="F166" s="18">
        <v>-84.08</v>
      </c>
    </row>
    <row r="167" spans="3:6" x14ac:dyDescent="0.2">
      <c r="C167" s="16">
        <v>44637</v>
      </c>
      <c r="D167" s="9" t="s">
        <v>203</v>
      </c>
      <c r="E167" s="17" t="s">
        <v>74</v>
      </c>
      <c r="F167" s="18">
        <v>-120.83</v>
      </c>
    </row>
    <row r="168" spans="3:6" x14ac:dyDescent="0.2">
      <c r="C168" s="16">
        <v>44637</v>
      </c>
      <c r="D168" s="9" t="s">
        <v>204</v>
      </c>
      <c r="E168" s="17" t="s">
        <v>117</v>
      </c>
      <c r="F168" s="18">
        <v>-163</v>
      </c>
    </row>
    <row r="169" spans="3:6" x14ac:dyDescent="0.2">
      <c r="C169" s="16">
        <v>44645</v>
      </c>
      <c r="D169" s="9" t="s">
        <v>205</v>
      </c>
      <c r="E169" s="17" t="s">
        <v>84</v>
      </c>
      <c r="F169" s="18">
        <v>-74.47</v>
      </c>
    </row>
    <row r="170" spans="3:6" x14ac:dyDescent="0.2">
      <c r="C170" s="16">
        <v>44645</v>
      </c>
      <c r="D170" s="9" t="s">
        <v>206</v>
      </c>
      <c r="E170" s="17" t="s">
        <v>142</v>
      </c>
      <c r="F170" s="18">
        <v>-120</v>
      </c>
    </row>
    <row r="171" spans="3:6" x14ac:dyDescent="0.2">
      <c r="C171" s="16">
        <v>44645</v>
      </c>
      <c r="D171" s="9" t="s">
        <v>207</v>
      </c>
      <c r="E171" s="17" t="s">
        <v>76</v>
      </c>
      <c r="F171" s="18">
        <v>-7456.48</v>
      </c>
    </row>
    <row r="172" spans="3:6" x14ac:dyDescent="0.2">
      <c r="C172" s="16">
        <v>44645</v>
      </c>
      <c r="D172" s="9" t="s">
        <v>208</v>
      </c>
      <c r="E172" s="17" t="s">
        <v>78</v>
      </c>
      <c r="F172" s="18">
        <v>-2991.24</v>
      </c>
    </row>
    <row r="173" spans="3:6" x14ac:dyDescent="0.2">
      <c r="C173" s="16">
        <v>44651</v>
      </c>
      <c r="D173" s="9" t="s">
        <v>209</v>
      </c>
      <c r="E173" s="17" t="s">
        <v>114</v>
      </c>
      <c r="F173" s="18">
        <v>-250.98</v>
      </c>
    </row>
    <row r="174" spans="3:6" x14ac:dyDescent="0.2">
      <c r="C174" s="16">
        <v>44651</v>
      </c>
      <c r="D174" s="9" t="s">
        <v>210</v>
      </c>
      <c r="E174" s="17" t="s">
        <v>72</v>
      </c>
      <c r="F174" s="18">
        <v>-530.41</v>
      </c>
    </row>
    <row r="175" spans="3:6" x14ac:dyDescent="0.2">
      <c r="C175" s="16">
        <v>44651</v>
      </c>
      <c r="D175" s="9" t="s">
        <v>211</v>
      </c>
      <c r="E175" s="17" t="s">
        <v>74</v>
      </c>
      <c r="F175" s="18">
        <v>-803.9</v>
      </c>
    </row>
    <row r="176" spans="3:6" x14ac:dyDescent="0.2">
      <c r="C176" s="16">
        <v>44651</v>
      </c>
      <c r="D176" s="9" t="s">
        <v>3</v>
      </c>
      <c r="E176" s="17" t="s">
        <v>91</v>
      </c>
      <c r="F176" s="18">
        <v>-494.01</v>
      </c>
    </row>
    <row r="177" spans="3:6" x14ac:dyDescent="0.2">
      <c r="C177" s="16">
        <v>44651</v>
      </c>
      <c r="D177" s="9" t="s">
        <v>3</v>
      </c>
      <c r="E177" s="17" t="s">
        <v>125</v>
      </c>
      <c r="F177" s="18">
        <v>-272.97000000000003</v>
      </c>
    </row>
    <row r="178" spans="3:6" x14ac:dyDescent="0.2">
      <c r="C178" s="16">
        <v>44651</v>
      </c>
      <c r="D178" s="9" t="s">
        <v>3</v>
      </c>
      <c r="E178" s="17" t="s">
        <v>94</v>
      </c>
      <c r="F178" s="18">
        <v>-6.06</v>
      </c>
    </row>
    <row r="179" spans="3:6" x14ac:dyDescent="0.2">
      <c r="C179" s="16">
        <v>44651</v>
      </c>
      <c r="D179" s="9" t="s">
        <v>3</v>
      </c>
      <c r="E179" s="17" t="s">
        <v>212</v>
      </c>
      <c r="F179" s="18">
        <v>1401.74</v>
      </c>
    </row>
    <row r="180" spans="3:6" x14ac:dyDescent="0.2">
      <c r="C180" s="16">
        <v>44651</v>
      </c>
      <c r="D180" s="9" t="s">
        <v>3</v>
      </c>
      <c r="E180" s="17" t="s">
        <v>94</v>
      </c>
      <c r="F180" s="18">
        <v>-64.489999999999995</v>
      </c>
    </row>
    <row r="181" spans="3:6" x14ac:dyDescent="0.2">
      <c r="C181" s="16">
        <v>44651</v>
      </c>
      <c r="D181" s="9" t="s">
        <v>3</v>
      </c>
      <c r="E181" s="17" t="s">
        <v>101</v>
      </c>
      <c r="F181" s="18">
        <v>-1605.7</v>
      </c>
    </row>
    <row r="182" spans="3:6" x14ac:dyDescent="0.2">
      <c r="C182" s="16">
        <v>44651</v>
      </c>
      <c r="D182" s="9" t="s">
        <v>3</v>
      </c>
      <c r="E182" s="17" t="s">
        <v>193</v>
      </c>
      <c r="F182" s="18">
        <v>817.03</v>
      </c>
    </row>
    <row r="183" spans="3:6" x14ac:dyDescent="0.2">
      <c r="C183" s="16">
        <v>44651</v>
      </c>
      <c r="D183" s="9" t="s">
        <v>3</v>
      </c>
      <c r="E183" s="17" t="s">
        <v>102</v>
      </c>
      <c r="F183" s="18">
        <v>-2042.58</v>
      </c>
    </row>
    <row r="184" spans="3:6" x14ac:dyDescent="0.2">
      <c r="C184" s="16">
        <v>44651</v>
      </c>
      <c r="D184" s="9" t="s">
        <v>3</v>
      </c>
      <c r="E184" s="17" t="s">
        <v>213</v>
      </c>
      <c r="F184" s="18">
        <v>50479.94</v>
      </c>
    </row>
    <row r="185" spans="3:6" x14ac:dyDescent="0.2">
      <c r="C185" s="16">
        <v>44651</v>
      </c>
      <c r="D185" s="9" t="s">
        <v>3</v>
      </c>
      <c r="E185" s="17" t="s">
        <v>96</v>
      </c>
      <c r="F185" s="18">
        <v>-175.01</v>
      </c>
    </row>
    <row r="186" spans="3:6" x14ac:dyDescent="0.2">
      <c r="C186" s="16">
        <v>44651</v>
      </c>
      <c r="D186" s="9" t="s">
        <v>3</v>
      </c>
      <c r="E186" s="17" t="s">
        <v>95</v>
      </c>
      <c r="F186" s="18">
        <v>-793.09</v>
      </c>
    </row>
    <row r="187" spans="3:6" x14ac:dyDescent="0.2">
      <c r="C187" s="16">
        <v>44652</v>
      </c>
      <c r="D187" s="9" t="s">
        <v>214</v>
      </c>
      <c r="E187" s="17" t="s">
        <v>68</v>
      </c>
      <c r="F187" s="18">
        <v>-28000</v>
      </c>
    </row>
    <row r="188" spans="3:6" x14ac:dyDescent="0.2">
      <c r="C188" s="16">
        <v>44652</v>
      </c>
      <c r="D188" s="9" t="s">
        <v>215</v>
      </c>
      <c r="E188" s="17" t="s">
        <v>72</v>
      </c>
      <c r="F188" s="18">
        <v>-2000</v>
      </c>
    </row>
    <row r="189" spans="3:6" x14ac:dyDescent="0.2">
      <c r="C189" s="16">
        <v>44652</v>
      </c>
      <c r="D189" s="9" t="s">
        <v>216</v>
      </c>
      <c r="E189" s="17" t="s">
        <v>74</v>
      </c>
      <c r="F189" s="18">
        <v>-500</v>
      </c>
    </row>
    <row r="190" spans="3:6" x14ac:dyDescent="0.2">
      <c r="C190" s="16">
        <v>44652</v>
      </c>
      <c r="D190" s="9" t="s">
        <v>217</v>
      </c>
      <c r="E190" s="17" t="s">
        <v>76</v>
      </c>
      <c r="F190" s="18">
        <v>-420.66</v>
      </c>
    </row>
    <row r="191" spans="3:6" x14ac:dyDescent="0.2">
      <c r="C191" s="16">
        <v>44652</v>
      </c>
      <c r="D191" s="9" t="s">
        <v>218</v>
      </c>
      <c r="E191" s="17" t="s">
        <v>78</v>
      </c>
      <c r="F191" s="18">
        <v>-3466.32</v>
      </c>
    </row>
    <row r="192" spans="3:6" x14ac:dyDescent="0.2">
      <c r="C192" s="16">
        <v>44669</v>
      </c>
      <c r="D192" s="9" t="s">
        <v>219</v>
      </c>
      <c r="E192" s="17" t="s">
        <v>176</v>
      </c>
      <c r="F192" s="18">
        <v>-223.37</v>
      </c>
    </row>
    <row r="193" spans="3:6" x14ac:dyDescent="0.2">
      <c r="C193" s="16">
        <v>44669</v>
      </c>
      <c r="D193" s="9" t="s">
        <v>220</v>
      </c>
      <c r="E193" s="17" t="s">
        <v>72</v>
      </c>
      <c r="F193" s="18">
        <v>-44.08</v>
      </c>
    </row>
    <row r="194" spans="3:6" x14ac:dyDescent="0.2">
      <c r="C194" s="16">
        <v>44669</v>
      </c>
      <c r="D194" s="9" t="s">
        <v>221</v>
      </c>
      <c r="E194" s="17" t="s">
        <v>74</v>
      </c>
      <c r="F194" s="18">
        <v>-73.72</v>
      </c>
    </row>
    <row r="195" spans="3:6" x14ac:dyDescent="0.2">
      <c r="C195" s="16">
        <v>44669</v>
      </c>
      <c r="D195" s="9" t="s">
        <v>222</v>
      </c>
      <c r="E195" s="17" t="s">
        <v>78</v>
      </c>
      <c r="F195" s="18">
        <v>-4336.7299999999996</v>
      </c>
    </row>
    <row r="196" spans="3:6" x14ac:dyDescent="0.2">
      <c r="C196" s="16">
        <v>44676</v>
      </c>
      <c r="D196" s="9" t="s">
        <v>223</v>
      </c>
      <c r="E196" s="17" t="s">
        <v>84</v>
      </c>
      <c r="F196" s="18">
        <v>-74.67</v>
      </c>
    </row>
    <row r="197" spans="3:6" x14ac:dyDescent="0.2">
      <c r="C197" s="16">
        <v>44676</v>
      </c>
      <c r="D197" s="9" t="s">
        <v>224</v>
      </c>
      <c r="E197" s="17" t="s">
        <v>225</v>
      </c>
      <c r="F197" s="18">
        <v>-1243.51</v>
      </c>
    </row>
    <row r="198" spans="3:6" x14ac:dyDescent="0.2">
      <c r="C198" s="16">
        <v>44676</v>
      </c>
      <c r="D198" s="9" t="s">
        <v>226</v>
      </c>
      <c r="E198" s="17" t="s">
        <v>114</v>
      </c>
      <c r="F198" s="18">
        <v>-42</v>
      </c>
    </row>
    <row r="199" spans="3:6" x14ac:dyDescent="0.2">
      <c r="C199" s="16">
        <v>44676</v>
      </c>
      <c r="D199" s="9" t="s">
        <v>227</v>
      </c>
      <c r="E199" s="17" t="s">
        <v>74</v>
      </c>
      <c r="F199" s="18">
        <v>-65.05</v>
      </c>
    </row>
    <row r="200" spans="3:6" x14ac:dyDescent="0.2">
      <c r="C200" s="16">
        <v>44676</v>
      </c>
      <c r="D200" s="9" t="s">
        <v>228</v>
      </c>
      <c r="E200" s="17" t="s">
        <v>76</v>
      </c>
      <c r="F200" s="18">
        <v>-477.41</v>
      </c>
    </row>
    <row r="201" spans="3:6" x14ac:dyDescent="0.2">
      <c r="C201" s="16">
        <v>44681</v>
      </c>
      <c r="D201" s="9" t="s">
        <v>229</v>
      </c>
      <c r="E201" s="17" t="s">
        <v>230</v>
      </c>
      <c r="F201" s="18">
        <v>-69.91</v>
      </c>
    </row>
    <row r="202" spans="3:6" x14ac:dyDescent="0.2">
      <c r="C202" s="16">
        <v>44681</v>
      </c>
      <c r="D202" s="9" t="s">
        <v>231</v>
      </c>
      <c r="E202" s="17" t="s">
        <v>72</v>
      </c>
      <c r="F202" s="18">
        <v>-640.64</v>
      </c>
    </row>
    <row r="203" spans="3:6" x14ac:dyDescent="0.2">
      <c r="C203" s="16">
        <v>44681</v>
      </c>
      <c r="D203" s="9" t="s">
        <v>3</v>
      </c>
      <c r="E203" s="17" t="s">
        <v>101</v>
      </c>
      <c r="F203" s="18">
        <v>-1639.38</v>
      </c>
    </row>
    <row r="204" spans="3:6" x14ac:dyDescent="0.2">
      <c r="C204" s="16">
        <v>44681</v>
      </c>
      <c r="D204" s="9" t="s">
        <v>3</v>
      </c>
      <c r="E204" s="17" t="s">
        <v>126</v>
      </c>
      <c r="F204" s="18">
        <v>-2008.57</v>
      </c>
    </row>
    <row r="205" spans="3:6" x14ac:dyDescent="0.2">
      <c r="C205" s="16">
        <v>44681</v>
      </c>
      <c r="D205" s="9" t="s">
        <v>3</v>
      </c>
      <c r="E205" s="17" t="s">
        <v>94</v>
      </c>
      <c r="F205" s="18">
        <v>-69.27</v>
      </c>
    </row>
    <row r="206" spans="3:6" x14ac:dyDescent="0.2">
      <c r="C206" s="16">
        <v>44681</v>
      </c>
      <c r="D206" s="9" t="s">
        <v>3</v>
      </c>
      <c r="E206" s="17" t="s">
        <v>96</v>
      </c>
      <c r="F206" s="18">
        <v>-185.7</v>
      </c>
    </row>
    <row r="207" spans="3:6" x14ac:dyDescent="0.2">
      <c r="C207" s="16">
        <v>44681</v>
      </c>
      <c r="D207" s="9" t="s">
        <v>3</v>
      </c>
      <c r="E207" s="17" t="s">
        <v>94</v>
      </c>
      <c r="F207" s="18">
        <v>-6.69</v>
      </c>
    </row>
    <row r="208" spans="3:6" x14ac:dyDescent="0.2">
      <c r="C208" s="16">
        <v>44681</v>
      </c>
      <c r="D208" s="9" t="s">
        <v>3</v>
      </c>
      <c r="E208" s="17" t="s">
        <v>95</v>
      </c>
      <c r="F208" s="18">
        <v>-684.92</v>
      </c>
    </row>
    <row r="209" spans="3:6" x14ac:dyDescent="0.2">
      <c r="C209" s="16">
        <v>44681</v>
      </c>
      <c r="D209" s="9" t="s">
        <v>3</v>
      </c>
      <c r="E209" s="17" t="s">
        <v>193</v>
      </c>
      <c r="F209" s="18">
        <v>803.43</v>
      </c>
    </row>
    <row r="210" spans="3:6" x14ac:dyDescent="0.2">
      <c r="C210" s="16">
        <v>44681</v>
      </c>
      <c r="D210" s="9" t="s">
        <v>3</v>
      </c>
      <c r="E210" s="17" t="s">
        <v>125</v>
      </c>
      <c r="F210" s="18">
        <v>-272.97000000000003</v>
      </c>
    </row>
    <row r="211" spans="3:6" x14ac:dyDescent="0.2">
      <c r="C211" s="16">
        <v>44681</v>
      </c>
      <c r="D211" s="9" t="s">
        <v>3</v>
      </c>
      <c r="E211" s="17" t="s">
        <v>91</v>
      </c>
      <c r="F211" s="18">
        <v>-453.96</v>
      </c>
    </row>
    <row r="212" spans="3:6" x14ac:dyDescent="0.2">
      <c r="C212" s="16">
        <v>44681</v>
      </c>
      <c r="D212" s="9" t="s">
        <v>3</v>
      </c>
      <c r="E212" s="17" t="s">
        <v>232</v>
      </c>
      <c r="F212" s="18">
        <v>-62.53</v>
      </c>
    </row>
    <row r="213" spans="3:6" x14ac:dyDescent="0.2">
      <c r="C213" s="16">
        <v>44681</v>
      </c>
      <c r="D213" s="9" t="s">
        <v>3</v>
      </c>
      <c r="E213" s="17" t="s">
        <v>212</v>
      </c>
      <c r="F213" s="18">
        <v>1306.8699999999999</v>
      </c>
    </row>
    <row r="214" spans="3:6" x14ac:dyDescent="0.2">
      <c r="C214" s="16">
        <v>44681</v>
      </c>
      <c r="D214" s="9" t="s">
        <v>3</v>
      </c>
      <c r="E214" s="17" t="s">
        <v>233</v>
      </c>
      <c r="F214" s="18">
        <v>51411.19</v>
      </c>
    </row>
    <row r="215" spans="3:6" x14ac:dyDescent="0.2">
      <c r="C215" s="16">
        <v>44681</v>
      </c>
      <c r="D215" s="9" t="s">
        <v>3</v>
      </c>
      <c r="E215" s="17" t="s">
        <v>234</v>
      </c>
      <c r="F215" s="18">
        <v>-97</v>
      </c>
    </row>
    <row r="216" spans="3:6" x14ac:dyDescent="0.2">
      <c r="C216" s="16">
        <v>44682</v>
      </c>
      <c r="D216" s="9" t="s">
        <v>235</v>
      </c>
      <c r="E216" s="17" t="s">
        <v>68</v>
      </c>
      <c r="F216" s="18">
        <v>-32000</v>
      </c>
    </row>
    <row r="217" spans="3:6" x14ac:dyDescent="0.2">
      <c r="C217" s="16">
        <v>44682</v>
      </c>
      <c r="D217" s="9" t="s">
        <v>236</v>
      </c>
      <c r="E217" s="17" t="s">
        <v>72</v>
      </c>
      <c r="F217" s="18">
        <v>-2000</v>
      </c>
    </row>
    <row r="218" spans="3:6" x14ac:dyDescent="0.2">
      <c r="C218" s="16">
        <v>44682</v>
      </c>
      <c r="D218" s="9" t="s">
        <v>237</v>
      </c>
      <c r="E218" s="17" t="s">
        <v>74</v>
      </c>
      <c r="F218" s="18">
        <v>-500</v>
      </c>
    </row>
    <row r="219" spans="3:6" x14ac:dyDescent="0.2">
      <c r="C219" s="16">
        <v>44682</v>
      </c>
      <c r="D219" s="9" t="s">
        <v>238</v>
      </c>
      <c r="E219" s="17" t="s">
        <v>76</v>
      </c>
      <c r="F219" s="18">
        <v>-420.66</v>
      </c>
    </row>
    <row r="220" spans="3:6" x14ac:dyDescent="0.2">
      <c r="C220" s="16">
        <v>44682</v>
      </c>
      <c r="D220" s="9" t="s">
        <v>239</v>
      </c>
      <c r="E220" s="17" t="s">
        <v>78</v>
      </c>
      <c r="F220" s="18">
        <v>-3230.97</v>
      </c>
    </row>
    <row r="221" spans="3:6" x14ac:dyDescent="0.2">
      <c r="C221" s="16">
        <v>44694</v>
      </c>
      <c r="D221" s="9" t="s">
        <v>240</v>
      </c>
      <c r="E221" s="17" t="s">
        <v>82</v>
      </c>
      <c r="F221" s="18">
        <v>-300</v>
      </c>
    </row>
    <row r="222" spans="3:6" x14ac:dyDescent="0.2">
      <c r="C222" s="16">
        <v>44694</v>
      </c>
      <c r="D222" s="9" t="s">
        <v>241</v>
      </c>
      <c r="E222" s="17" t="s">
        <v>84</v>
      </c>
      <c r="F222" s="18">
        <v>-74.72</v>
      </c>
    </row>
    <row r="223" spans="3:6" x14ac:dyDescent="0.2">
      <c r="C223" s="16">
        <v>44694</v>
      </c>
      <c r="D223" s="9" t="s">
        <v>242</v>
      </c>
      <c r="E223" s="17" t="s">
        <v>70</v>
      </c>
      <c r="F223" s="18">
        <v>-525.91999999999996</v>
      </c>
    </row>
    <row r="224" spans="3:6" x14ac:dyDescent="0.2">
      <c r="C224" s="16">
        <v>44694</v>
      </c>
      <c r="D224" s="9" t="s">
        <v>243</v>
      </c>
      <c r="E224" s="17" t="s">
        <v>74</v>
      </c>
      <c r="F224" s="18">
        <v>-51.51</v>
      </c>
    </row>
    <row r="225" spans="3:6" x14ac:dyDescent="0.2">
      <c r="C225" s="16">
        <v>44694</v>
      </c>
      <c r="D225" s="9" t="s">
        <v>244</v>
      </c>
      <c r="E225" s="17" t="s">
        <v>117</v>
      </c>
      <c r="F225" s="18">
        <v>-163</v>
      </c>
    </row>
    <row r="226" spans="3:6" x14ac:dyDescent="0.2">
      <c r="C226" s="16">
        <v>44704</v>
      </c>
      <c r="D226" s="9" t="s">
        <v>245</v>
      </c>
      <c r="E226" s="17" t="s">
        <v>84</v>
      </c>
      <c r="F226" s="18">
        <v>-77.36</v>
      </c>
    </row>
    <row r="227" spans="3:6" x14ac:dyDescent="0.2">
      <c r="C227" s="16">
        <v>44704</v>
      </c>
      <c r="D227" s="9" t="s">
        <v>246</v>
      </c>
      <c r="E227" s="17" t="s">
        <v>74</v>
      </c>
      <c r="F227" s="18">
        <v>-71.72</v>
      </c>
    </row>
    <row r="228" spans="3:6" x14ac:dyDescent="0.2">
      <c r="C228" s="16">
        <v>44704</v>
      </c>
      <c r="D228" s="9" t="s">
        <v>247</v>
      </c>
      <c r="E228" s="17" t="s">
        <v>76</v>
      </c>
      <c r="F228" s="18">
        <v>-809.74</v>
      </c>
    </row>
    <row r="229" spans="3:6" x14ac:dyDescent="0.2">
      <c r="C229" s="16">
        <v>44704</v>
      </c>
      <c r="D229" s="9" t="s">
        <v>248</v>
      </c>
      <c r="E229" s="17" t="s">
        <v>78</v>
      </c>
      <c r="F229" s="18">
        <v>-3751.84</v>
      </c>
    </row>
    <row r="230" spans="3:6" x14ac:dyDescent="0.2">
      <c r="C230" s="16">
        <v>44712</v>
      </c>
      <c r="D230" s="9" t="s">
        <v>249</v>
      </c>
      <c r="E230" s="17" t="s">
        <v>176</v>
      </c>
      <c r="F230" s="18">
        <v>-48.26</v>
      </c>
    </row>
    <row r="231" spans="3:6" x14ac:dyDescent="0.2">
      <c r="C231" s="16">
        <v>44712</v>
      </c>
      <c r="D231" s="9" t="s">
        <v>250</v>
      </c>
      <c r="E231" s="17" t="s">
        <v>114</v>
      </c>
      <c r="F231" s="18">
        <v>-87.91</v>
      </c>
    </row>
    <row r="232" spans="3:6" x14ac:dyDescent="0.2">
      <c r="C232" s="16">
        <v>44712</v>
      </c>
      <c r="D232" s="9" t="s">
        <v>251</v>
      </c>
      <c r="E232" s="17" t="s">
        <v>72</v>
      </c>
      <c r="F232" s="18">
        <v>-986.99</v>
      </c>
    </row>
    <row r="233" spans="3:6" x14ac:dyDescent="0.2">
      <c r="C233" s="16">
        <v>44712</v>
      </c>
      <c r="D233" s="9" t="s">
        <v>3</v>
      </c>
      <c r="E233" s="17" t="s">
        <v>95</v>
      </c>
      <c r="F233" s="18">
        <v>-347.88</v>
      </c>
    </row>
    <row r="234" spans="3:6" x14ac:dyDescent="0.2">
      <c r="C234" s="16">
        <v>44712</v>
      </c>
      <c r="D234" s="9" t="s">
        <v>3</v>
      </c>
      <c r="E234" s="17" t="s">
        <v>126</v>
      </c>
      <c r="F234" s="18">
        <v>-2026.89</v>
      </c>
    </row>
    <row r="235" spans="3:6" x14ac:dyDescent="0.2">
      <c r="C235" s="16">
        <v>44712</v>
      </c>
      <c r="D235" s="9" t="s">
        <v>3</v>
      </c>
      <c r="E235" s="17" t="s">
        <v>94</v>
      </c>
      <c r="F235" s="18">
        <v>-5.64</v>
      </c>
    </row>
    <row r="236" spans="3:6" x14ac:dyDescent="0.2">
      <c r="C236" s="16">
        <v>44712</v>
      </c>
      <c r="D236" s="9" t="s">
        <v>3</v>
      </c>
      <c r="E236" s="17" t="s">
        <v>101</v>
      </c>
      <c r="F236" s="18">
        <v>-1606.45</v>
      </c>
    </row>
    <row r="237" spans="3:6" x14ac:dyDescent="0.2">
      <c r="C237" s="16">
        <v>44712</v>
      </c>
      <c r="D237" s="9" t="s">
        <v>3</v>
      </c>
      <c r="E237" s="17" t="s">
        <v>99</v>
      </c>
      <c r="F237" s="18">
        <v>2141.41</v>
      </c>
    </row>
    <row r="238" spans="3:6" x14ac:dyDescent="0.2">
      <c r="C238" s="16">
        <v>44712</v>
      </c>
      <c r="D238" s="9" t="s">
        <v>3</v>
      </c>
      <c r="E238" s="17" t="s">
        <v>127</v>
      </c>
      <c r="F238" s="18">
        <v>-155.75</v>
      </c>
    </row>
    <row r="239" spans="3:6" x14ac:dyDescent="0.2">
      <c r="C239" s="16">
        <v>44712</v>
      </c>
      <c r="D239" s="9" t="s">
        <v>3</v>
      </c>
      <c r="E239" s="17" t="s">
        <v>193</v>
      </c>
      <c r="F239" s="18">
        <v>810.76</v>
      </c>
    </row>
    <row r="240" spans="3:6" x14ac:dyDescent="0.2">
      <c r="C240" s="16">
        <v>44712</v>
      </c>
      <c r="D240" s="9" t="s">
        <v>3</v>
      </c>
      <c r="E240" s="17" t="s">
        <v>96</v>
      </c>
      <c r="F240" s="18">
        <v>-185.42</v>
      </c>
    </row>
    <row r="241" spans="3:6" x14ac:dyDescent="0.2">
      <c r="C241" s="16">
        <v>44712</v>
      </c>
      <c r="D241" s="9" t="s">
        <v>3</v>
      </c>
      <c r="E241" s="17" t="s">
        <v>125</v>
      </c>
      <c r="F241" s="18">
        <v>-272.12</v>
      </c>
    </row>
    <row r="242" spans="3:6" x14ac:dyDescent="0.2">
      <c r="C242" s="16">
        <v>44712</v>
      </c>
      <c r="D242" s="9" t="s">
        <v>3</v>
      </c>
      <c r="E242" s="17" t="s">
        <v>94</v>
      </c>
      <c r="F242" s="18">
        <v>-60.16</v>
      </c>
    </row>
    <row r="243" spans="3:6" x14ac:dyDescent="0.2">
      <c r="C243" s="16">
        <v>44712</v>
      </c>
      <c r="D243" s="9" t="s">
        <v>3</v>
      </c>
      <c r="E243" s="17" t="s">
        <v>252</v>
      </c>
      <c r="F243" s="18">
        <v>58433.02</v>
      </c>
    </row>
    <row r="244" spans="3:6" x14ac:dyDescent="0.2">
      <c r="C244" s="16">
        <v>44712</v>
      </c>
      <c r="D244" s="9" t="s">
        <v>3</v>
      </c>
      <c r="E244" s="17" t="s">
        <v>91</v>
      </c>
      <c r="F244" s="18">
        <v>-565.72</v>
      </c>
    </row>
    <row r="245" spans="3:6" x14ac:dyDescent="0.2">
      <c r="C245" s="16">
        <v>44713</v>
      </c>
      <c r="D245" s="9" t="s">
        <v>253</v>
      </c>
      <c r="E245" s="17" t="s">
        <v>84</v>
      </c>
      <c r="F245" s="18">
        <v>-149.54</v>
      </c>
    </row>
    <row r="246" spans="3:6" x14ac:dyDescent="0.2">
      <c r="C246" s="16">
        <v>44713</v>
      </c>
      <c r="D246" s="9" t="s">
        <v>254</v>
      </c>
      <c r="E246" s="17" t="s">
        <v>180</v>
      </c>
      <c r="F246" s="18">
        <v>-84</v>
      </c>
    </row>
    <row r="247" spans="3:6" x14ac:dyDescent="0.2">
      <c r="C247" s="16">
        <v>44713</v>
      </c>
      <c r="D247" s="9" t="s">
        <v>255</v>
      </c>
      <c r="E247" s="17" t="s">
        <v>68</v>
      </c>
      <c r="F247" s="18">
        <v>-43000</v>
      </c>
    </row>
    <row r="248" spans="3:6" x14ac:dyDescent="0.2">
      <c r="C248" s="16">
        <v>44713</v>
      </c>
      <c r="D248" s="9" t="s">
        <v>256</v>
      </c>
      <c r="E248" s="17" t="s">
        <v>72</v>
      </c>
      <c r="F248" s="18">
        <v>-2000</v>
      </c>
    </row>
    <row r="249" spans="3:6" x14ac:dyDescent="0.2">
      <c r="C249" s="16">
        <v>44713</v>
      </c>
      <c r="D249" s="9" t="s">
        <v>257</v>
      </c>
      <c r="E249" s="17" t="s">
        <v>74</v>
      </c>
      <c r="F249" s="18">
        <v>-500</v>
      </c>
    </row>
    <row r="250" spans="3:6" x14ac:dyDescent="0.2">
      <c r="C250" s="16">
        <v>44713</v>
      </c>
      <c r="D250" s="9" t="s">
        <v>258</v>
      </c>
      <c r="E250" s="17" t="s">
        <v>76</v>
      </c>
      <c r="F250" s="18">
        <v>-420.66</v>
      </c>
    </row>
    <row r="251" spans="3:6" x14ac:dyDescent="0.2">
      <c r="C251" s="16">
        <v>44713</v>
      </c>
      <c r="D251" s="9" t="s">
        <v>259</v>
      </c>
      <c r="E251" s="17" t="s">
        <v>78</v>
      </c>
      <c r="F251" s="18">
        <v>-4353.04</v>
      </c>
    </row>
    <row r="252" spans="3:6" x14ac:dyDescent="0.2">
      <c r="C252" s="16">
        <v>44727</v>
      </c>
      <c r="D252" s="9" t="s">
        <v>260</v>
      </c>
      <c r="E252" s="17" t="s">
        <v>82</v>
      </c>
      <c r="F252" s="18">
        <v>-900</v>
      </c>
    </row>
    <row r="253" spans="3:6" x14ac:dyDescent="0.2">
      <c r="C253" s="16">
        <v>44727</v>
      </c>
      <c r="D253" s="9" t="s">
        <v>261</v>
      </c>
      <c r="E253" s="17" t="s">
        <v>178</v>
      </c>
      <c r="F253" s="18">
        <v>-187.88</v>
      </c>
    </row>
    <row r="254" spans="3:6" x14ac:dyDescent="0.2">
      <c r="C254" s="16">
        <v>44727</v>
      </c>
      <c r="D254" s="9" t="s">
        <v>262</v>
      </c>
      <c r="E254" s="17" t="s">
        <v>112</v>
      </c>
      <c r="F254" s="18">
        <v>-95</v>
      </c>
    </row>
    <row r="255" spans="3:6" x14ac:dyDescent="0.2">
      <c r="C255" s="16">
        <v>44727</v>
      </c>
      <c r="D255" s="9" t="s">
        <v>263</v>
      </c>
      <c r="E255" s="17" t="s">
        <v>142</v>
      </c>
      <c r="F255" s="18">
        <v>-120</v>
      </c>
    </row>
    <row r="256" spans="3:6" x14ac:dyDescent="0.2">
      <c r="C256" s="16">
        <v>44727</v>
      </c>
      <c r="D256" s="9" t="s">
        <v>264</v>
      </c>
      <c r="E256" s="17" t="s">
        <v>74</v>
      </c>
      <c r="F256" s="18">
        <v>-128.38999999999999</v>
      </c>
    </row>
    <row r="257" spans="3:6" x14ac:dyDescent="0.2">
      <c r="C257" s="16">
        <v>44735</v>
      </c>
      <c r="D257" s="9" t="s">
        <v>265</v>
      </c>
      <c r="E257" s="17" t="s">
        <v>84</v>
      </c>
      <c r="F257" s="18">
        <v>-73.8</v>
      </c>
    </row>
    <row r="258" spans="3:6" x14ac:dyDescent="0.2">
      <c r="C258" s="16">
        <v>44735</v>
      </c>
      <c r="D258" s="9" t="s">
        <v>266</v>
      </c>
      <c r="E258" s="17" t="s">
        <v>267</v>
      </c>
      <c r="F258" s="18">
        <v>-65</v>
      </c>
    </row>
    <row r="259" spans="3:6" x14ac:dyDescent="0.2">
      <c r="C259" s="16">
        <v>44735</v>
      </c>
      <c r="D259" s="9" t="s">
        <v>268</v>
      </c>
      <c r="E259" s="17" t="s">
        <v>70</v>
      </c>
      <c r="F259" s="18">
        <v>-298</v>
      </c>
    </row>
    <row r="260" spans="3:6" x14ac:dyDescent="0.2">
      <c r="C260" s="16">
        <v>44735</v>
      </c>
      <c r="D260" s="9" t="s">
        <v>269</v>
      </c>
      <c r="E260" s="17" t="s">
        <v>76</v>
      </c>
      <c r="F260" s="18">
        <v>-358.14</v>
      </c>
    </row>
    <row r="261" spans="3:6" x14ac:dyDescent="0.2">
      <c r="C261" s="16">
        <v>44735</v>
      </c>
      <c r="D261" s="9" t="s">
        <v>270</v>
      </c>
      <c r="E261" s="17" t="s">
        <v>78</v>
      </c>
      <c r="F261" s="18">
        <v>-4122.2</v>
      </c>
    </row>
    <row r="262" spans="3:6" x14ac:dyDescent="0.2">
      <c r="C262" s="16">
        <v>44742</v>
      </c>
      <c r="D262" s="9" t="s">
        <v>271</v>
      </c>
      <c r="E262" s="17" t="s">
        <v>114</v>
      </c>
      <c r="F262" s="18">
        <v>-68.959999999999994</v>
      </c>
    </row>
    <row r="263" spans="3:6" x14ac:dyDescent="0.2">
      <c r="C263" s="16">
        <v>44742</v>
      </c>
      <c r="D263" s="9" t="s">
        <v>272</v>
      </c>
      <c r="E263" s="17" t="s">
        <v>72</v>
      </c>
      <c r="F263" s="18">
        <v>-931.84</v>
      </c>
    </row>
    <row r="264" spans="3:6" x14ac:dyDescent="0.2">
      <c r="C264" s="16">
        <v>44742</v>
      </c>
      <c r="D264" s="9" t="s">
        <v>3</v>
      </c>
      <c r="E264" s="17" t="s">
        <v>94</v>
      </c>
      <c r="F264" s="18">
        <v>-6.26</v>
      </c>
    </row>
    <row r="265" spans="3:6" x14ac:dyDescent="0.2">
      <c r="C265" s="16">
        <v>44742</v>
      </c>
      <c r="D265" s="9" t="s">
        <v>3</v>
      </c>
      <c r="E265" s="17" t="s">
        <v>96</v>
      </c>
      <c r="F265" s="18">
        <v>-189.29</v>
      </c>
    </row>
    <row r="266" spans="3:6" x14ac:dyDescent="0.2">
      <c r="C266" s="16">
        <v>44742</v>
      </c>
      <c r="D266" s="9" t="s">
        <v>3</v>
      </c>
      <c r="E266" s="17" t="s">
        <v>234</v>
      </c>
      <c r="F266" s="18">
        <v>-108</v>
      </c>
    </row>
    <row r="267" spans="3:6" x14ac:dyDescent="0.2">
      <c r="C267" s="16">
        <v>44742</v>
      </c>
      <c r="D267" s="9" t="s">
        <v>3</v>
      </c>
      <c r="E267" s="17" t="s">
        <v>273</v>
      </c>
      <c r="F267" s="18">
        <v>56651.15</v>
      </c>
    </row>
    <row r="268" spans="3:6" x14ac:dyDescent="0.2">
      <c r="C268" s="16">
        <v>44742</v>
      </c>
      <c r="D268" s="9" t="s">
        <v>3</v>
      </c>
      <c r="E268" s="17" t="s">
        <v>99</v>
      </c>
      <c r="F268" s="18">
        <v>2073.04</v>
      </c>
    </row>
    <row r="269" spans="3:6" x14ac:dyDescent="0.2">
      <c r="C269" s="16">
        <v>44742</v>
      </c>
      <c r="D269" s="9" t="s">
        <v>3</v>
      </c>
      <c r="E269" s="17" t="s">
        <v>95</v>
      </c>
      <c r="F269" s="18">
        <v>-163.61000000000001</v>
      </c>
    </row>
    <row r="270" spans="3:6" x14ac:dyDescent="0.2">
      <c r="C270" s="16">
        <v>44742</v>
      </c>
      <c r="D270" s="9" t="s">
        <v>3</v>
      </c>
      <c r="E270" s="17" t="s">
        <v>94</v>
      </c>
      <c r="F270" s="18">
        <v>-95.68</v>
      </c>
    </row>
    <row r="271" spans="3:6" x14ac:dyDescent="0.2">
      <c r="C271" s="16">
        <v>44742</v>
      </c>
      <c r="D271" s="9" t="s">
        <v>3</v>
      </c>
      <c r="E271" s="17" t="s">
        <v>101</v>
      </c>
      <c r="F271" s="18">
        <v>-1911.25</v>
      </c>
    </row>
    <row r="272" spans="3:6" x14ac:dyDescent="0.2">
      <c r="C272" s="16">
        <v>44742</v>
      </c>
      <c r="D272" s="9" t="s">
        <v>3</v>
      </c>
      <c r="E272" s="17" t="s">
        <v>102</v>
      </c>
      <c r="F272" s="18">
        <v>-2391.8200000000002</v>
      </c>
    </row>
    <row r="273" spans="3:6" x14ac:dyDescent="0.2">
      <c r="C273" s="16">
        <v>44742</v>
      </c>
      <c r="D273" s="9" t="s">
        <v>3</v>
      </c>
      <c r="E273" s="17" t="s">
        <v>125</v>
      </c>
      <c r="F273" s="18">
        <v>-274.77</v>
      </c>
    </row>
    <row r="274" spans="3:6" x14ac:dyDescent="0.2">
      <c r="C274" s="16">
        <v>44742</v>
      </c>
      <c r="D274" s="9" t="s">
        <v>3</v>
      </c>
      <c r="E274" s="17" t="s">
        <v>91</v>
      </c>
      <c r="F274" s="18">
        <v>-515.1</v>
      </c>
    </row>
    <row r="275" spans="3:6" x14ac:dyDescent="0.2">
      <c r="C275" s="16">
        <v>44742</v>
      </c>
      <c r="D275" s="9" t="s">
        <v>3</v>
      </c>
      <c r="E275" s="17" t="s">
        <v>274</v>
      </c>
      <c r="F275" s="18">
        <v>-221</v>
      </c>
    </row>
    <row r="276" spans="3:6" x14ac:dyDescent="0.2">
      <c r="C276" s="16">
        <v>44742</v>
      </c>
      <c r="D276" s="9" t="s">
        <v>3</v>
      </c>
      <c r="E276" s="17" t="s">
        <v>193</v>
      </c>
      <c r="F276" s="18">
        <v>956.73</v>
      </c>
    </row>
    <row r="277" spans="3:6" x14ac:dyDescent="0.2">
      <c r="C277" s="16">
        <v>44742</v>
      </c>
      <c r="D277" s="9" t="s">
        <v>3</v>
      </c>
      <c r="E277" s="17" t="s">
        <v>93</v>
      </c>
      <c r="F277" s="18">
        <v>-218</v>
      </c>
    </row>
    <row r="278" spans="3:6" x14ac:dyDescent="0.2">
      <c r="C278" s="16">
        <v>44743</v>
      </c>
      <c r="D278" s="9" t="s">
        <v>275</v>
      </c>
      <c r="E278" s="17" t="s">
        <v>84</v>
      </c>
      <c r="F278" s="18">
        <v>-59.7</v>
      </c>
    </row>
    <row r="279" spans="3:6" x14ac:dyDescent="0.2">
      <c r="C279" s="16">
        <v>44743</v>
      </c>
      <c r="D279" s="9" t="s">
        <v>276</v>
      </c>
      <c r="E279" s="17" t="s">
        <v>68</v>
      </c>
      <c r="F279" s="18">
        <v>-38000</v>
      </c>
    </row>
    <row r="280" spans="3:6" x14ac:dyDescent="0.2">
      <c r="C280" s="16">
        <v>44743</v>
      </c>
      <c r="D280" s="9" t="s">
        <v>277</v>
      </c>
      <c r="E280" s="17" t="s">
        <v>70</v>
      </c>
      <c r="F280" s="18">
        <v>-525.91999999999996</v>
      </c>
    </row>
    <row r="281" spans="3:6" x14ac:dyDescent="0.2">
      <c r="C281" s="16">
        <v>44743</v>
      </c>
      <c r="D281" s="9" t="s">
        <v>278</v>
      </c>
      <c r="E281" s="17" t="s">
        <v>72</v>
      </c>
      <c r="F281" s="18">
        <v>-2000</v>
      </c>
    </row>
    <row r="282" spans="3:6" x14ac:dyDescent="0.2">
      <c r="C282" s="16">
        <v>44743</v>
      </c>
      <c r="D282" s="9" t="s">
        <v>279</v>
      </c>
      <c r="E282" s="17" t="s">
        <v>74</v>
      </c>
      <c r="F282" s="18">
        <v>-500</v>
      </c>
    </row>
    <row r="283" spans="3:6" x14ac:dyDescent="0.2">
      <c r="C283" s="16">
        <v>44743</v>
      </c>
      <c r="D283" s="9" t="s">
        <v>280</v>
      </c>
      <c r="E283" s="17" t="s">
        <v>76</v>
      </c>
      <c r="F283" s="18">
        <v>-420.66</v>
      </c>
    </row>
    <row r="284" spans="3:6" x14ac:dyDescent="0.2">
      <c r="C284" s="16">
        <v>44743</v>
      </c>
      <c r="D284" s="9" t="s">
        <v>281</v>
      </c>
      <c r="E284" s="17" t="s">
        <v>78</v>
      </c>
      <c r="F284" s="18">
        <v>-3684.95</v>
      </c>
    </row>
    <row r="285" spans="3:6" x14ac:dyDescent="0.2">
      <c r="C285" s="16">
        <v>44757</v>
      </c>
      <c r="D285" s="9" t="s">
        <v>282</v>
      </c>
      <c r="E285" s="17" t="s">
        <v>82</v>
      </c>
      <c r="F285" s="18">
        <v>-500</v>
      </c>
    </row>
    <row r="286" spans="3:6" x14ac:dyDescent="0.2">
      <c r="C286" s="16">
        <v>44757</v>
      </c>
      <c r="D286" s="9" t="s">
        <v>283</v>
      </c>
      <c r="E286" s="17" t="s">
        <v>176</v>
      </c>
      <c r="F286" s="18">
        <v>-48.26</v>
      </c>
    </row>
    <row r="287" spans="3:6" x14ac:dyDescent="0.2">
      <c r="C287" s="16">
        <v>44757</v>
      </c>
      <c r="D287" s="9" t="s">
        <v>284</v>
      </c>
      <c r="E287" s="17" t="s">
        <v>74</v>
      </c>
      <c r="F287" s="18">
        <v>-128.43</v>
      </c>
    </row>
    <row r="288" spans="3:6" x14ac:dyDescent="0.2">
      <c r="C288" s="16">
        <v>44757</v>
      </c>
      <c r="D288" s="9" t="s">
        <v>285</v>
      </c>
      <c r="E288" s="17" t="s">
        <v>78</v>
      </c>
      <c r="F288" s="18">
        <v>-3854.19</v>
      </c>
    </row>
    <row r="289" spans="3:6" x14ac:dyDescent="0.2">
      <c r="C289" s="16">
        <v>44763</v>
      </c>
      <c r="D289" s="9" t="s">
        <v>286</v>
      </c>
      <c r="E289" s="17" t="s">
        <v>84</v>
      </c>
      <c r="F289" s="18">
        <v>-147.85</v>
      </c>
    </row>
    <row r="290" spans="3:6" x14ac:dyDescent="0.2">
      <c r="C290" s="16">
        <v>44763</v>
      </c>
      <c r="D290" s="9" t="s">
        <v>287</v>
      </c>
      <c r="E290" s="17" t="s">
        <v>74</v>
      </c>
      <c r="F290" s="18">
        <v>-1183.43</v>
      </c>
    </row>
    <row r="291" spans="3:6" x14ac:dyDescent="0.2">
      <c r="C291" s="16">
        <v>44763</v>
      </c>
      <c r="D291" s="9" t="s">
        <v>288</v>
      </c>
      <c r="E291" s="17" t="s">
        <v>76</v>
      </c>
      <c r="F291" s="18">
        <v>-548.12</v>
      </c>
    </row>
    <row r="292" spans="3:6" x14ac:dyDescent="0.2">
      <c r="C292" s="16">
        <v>44773</v>
      </c>
      <c r="D292" s="9" t="s">
        <v>289</v>
      </c>
      <c r="E292" s="17" t="s">
        <v>72</v>
      </c>
      <c r="F292" s="18">
        <v>-892.02</v>
      </c>
    </row>
    <row r="293" spans="3:6" x14ac:dyDescent="0.2">
      <c r="C293" s="16">
        <v>44773</v>
      </c>
      <c r="D293" s="9" t="s">
        <v>3</v>
      </c>
      <c r="E293" s="17" t="s">
        <v>95</v>
      </c>
      <c r="F293" s="18">
        <v>-38.090000000000003</v>
      </c>
    </row>
    <row r="294" spans="3:6" x14ac:dyDescent="0.2">
      <c r="C294" s="16">
        <v>44773</v>
      </c>
      <c r="D294" s="9" t="s">
        <v>3</v>
      </c>
      <c r="E294" s="17" t="s">
        <v>91</v>
      </c>
      <c r="F294" s="18">
        <v>-833.05</v>
      </c>
    </row>
    <row r="295" spans="3:6" x14ac:dyDescent="0.2">
      <c r="C295" s="16">
        <v>44773</v>
      </c>
      <c r="D295" s="9" t="s">
        <v>3</v>
      </c>
      <c r="E295" s="17" t="s">
        <v>193</v>
      </c>
      <c r="F295" s="18">
        <v>898.76</v>
      </c>
    </row>
    <row r="296" spans="3:6" x14ac:dyDescent="0.2">
      <c r="C296" s="16">
        <v>44773</v>
      </c>
      <c r="D296" s="9" t="s">
        <v>3</v>
      </c>
      <c r="E296" s="17" t="s">
        <v>98</v>
      </c>
      <c r="F296" s="18">
        <v>-71.569999999999993</v>
      </c>
    </row>
    <row r="297" spans="3:6" x14ac:dyDescent="0.2">
      <c r="C297" s="16">
        <v>44773</v>
      </c>
      <c r="D297" s="9" t="s">
        <v>3</v>
      </c>
      <c r="E297" s="17" t="s">
        <v>125</v>
      </c>
      <c r="F297" s="18">
        <v>-274.77</v>
      </c>
    </row>
    <row r="298" spans="3:6" x14ac:dyDescent="0.2">
      <c r="C298" s="16">
        <v>44773</v>
      </c>
      <c r="D298" s="9" t="s">
        <v>3</v>
      </c>
      <c r="E298" s="17" t="s">
        <v>126</v>
      </c>
      <c r="F298" s="18">
        <v>-2246.89</v>
      </c>
    </row>
    <row r="299" spans="3:6" x14ac:dyDescent="0.2">
      <c r="C299" s="16">
        <v>44773</v>
      </c>
      <c r="D299" s="9" t="s">
        <v>3</v>
      </c>
      <c r="E299" s="17" t="s">
        <v>96</v>
      </c>
      <c r="F299" s="18">
        <v>-190.71</v>
      </c>
    </row>
    <row r="300" spans="3:6" x14ac:dyDescent="0.2">
      <c r="C300" s="16">
        <v>44773</v>
      </c>
      <c r="D300" s="9" t="s">
        <v>3</v>
      </c>
      <c r="E300" s="17" t="s">
        <v>101</v>
      </c>
      <c r="F300" s="18">
        <v>-2116.75</v>
      </c>
    </row>
    <row r="301" spans="3:6" x14ac:dyDescent="0.2">
      <c r="C301" s="16">
        <v>44773</v>
      </c>
      <c r="D301" s="9" t="s">
        <v>3</v>
      </c>
      <c r="E301" s="17" t="s">
        <v>127</v>
      </c>
      <c r="F301" s="18">
        <v>-4844.8</v>
      </c>
    </row>
    <row r="302" spans="3:6" x14ac:dyDescent="0.2">
      <c r="C302" s="16">
        <v>44773</v>
      </c>
      <c r="D302" s="9" t="s">
        <v>3</v>
      </c>
      <c r="E302" s="17" t="s">
        <v>94</v>
      </c>
      <c r="F302" s="18">
        <v>-6.26</v>
      </c>
    </row>
    <row r="303" spans="3:6" x14ac:dyDescent="0.2">
      <c r="C303" s="16">
        <v>44773</v>
      </c>
      <c r="D303" s="9" t="s">
        <v>3</v>
      </c>
      <c r="E303" s="17" t="s">
        <v>94</v>
      </c>
      <c r="F303" s="18">
        <v>-122.7</v>
      </c>
    </row>
    <row r="304" spans="3:6" x14ac:dyDescent="0.2">
      <c r="C304" s="16">
        <v>44773</v>
      </c>
      <c r="D304" s="9" t="s">
        <v>3</v>
      </c>
      <c r="E304" s="17" t="s">
        <v>99</v>
      </c>
      <c r="F304" s="18">
        <v>5093.72</v>
      </c>
    </row>
    <row r="305" spans="3:6" x14ac:dyDescent="0.2">
      <c r="C305" s="16">
        <v>44773</v>
      </c>
      <c r="D305" s="9" t="s">
        <v>3</v>
      </c>
      <c r="E305" s="17" t="s">
        <v>290</v>
      </c>
      <c r="F305" s="18">
        <v>55767.45</v>
      </c>
    </row>
    <row r="306" spans="3:6" x14ac:dyDescent="0.2">
      <c r="C306" s="16">
        <v>44774</v>
      </c>
      <c r="D306" s="9" t="s">
        <v>291</v>
      </c>
      <c r="E306" s="17" t="s">
        <v>68</v>
      </c>
      <c r="F306" s="18">
        <v>-38000</v>
      </c>
    </row>
    <row r="307" spans="3:6" x14ac:dyDescent="0.2">
      <c r="C307" s="16">
        <v>44774</v>
      </c>
      <c r="D307" s="9" t="s">
        <v>292</v>
      </c>
      <c r="E307" s="17" t="s">
        <v>72</v>
      </c>
      <c r="F307" s="18">
        <v>-2000</v>
      </c>
    </row>
    <row r="308" spans="3:6" x14ac:dyDescent="0.2">
      <c r="C308" s="16">
        <v>44774</v>
      </c>
      <c r="D308" s="9" t="s">
        <v>293</v>
      </c>
      <c r="E308" s="17" t="s">
        <v>74</v>
      </c>
      <c r="F308" s="18">
        <v>-500</v>
      </c>
    </row>
    <row r="309" spans="3:6" x14ac:dyDescent="0.2">
      <c r="C309" s="16">
        <v>44774</v>
      </c>
      <c r="D309" s="9" t="s">
        <v>294</v>
      </c>
      <c r="E309" s="17" t="s">
        <v>76</v>
      </c>
      <c r="F309" s="18">
        <v>-420.66</v>
      </c>
    </row>
    <row r="310" spans="3:6" x14ac:dyDescent="0.2">
      <c r="C310" s="16">
        <v>44774</v>
      </c>
      <c r="D310" s="9" t="s">
        <v>295</v>
      </c>
      <c r="E310" s="17" t="s">
        <v>78</v>
      </c>
      <c r="F310" s="18">
        <v>-3547.04</v>
      </c>
    </row>
    <row r="311" spans="3:6" x14ac:dyDescent="0.2">
      <c r="C311" s="16">
        <v>44789</v>
      </c>
      <c r="D311" s="9" t="s">
        <v>296</v>
      </c>
      <c r="E311" s="17" t="s">
        <v>82</v>
      </c>
      <c r="F311" s="18">
        <v>-1425</v>
      </c>
    </row>
    <row r="312" spans="3:6" x14ac:dyDescent="0.2">
      <c r="C312" s="16">
        <v>44789</v>
      </c>
      <c r="D312" s="9" t="s">
        <v>297</v>
      </c>
      <c r="E312" s="17" t="s">
        <v>74</v>
      </c>
      <c r="F312" s="18">
        <v>-119.62</v>
      </c>
    </row>
    <row r="313" spans="3:6" x14ac:dyDescent="0.2">
      <c r="C313" s="16">
        <v>44789</v>
      </c>
      <c r="D313" s="9" t="s">
        <v>298</v>
      </c>
      <c r="E313" s="17" t="s">
        <v>78</v>
      </c>
      <c r="F313" s="18">
        <v>-3737.25</v>
      </c>
    </row>
    <row r="314" spans="3:6" x14ac:dyDescent="0.2">
      <c r="C314" s="16">
        <v>44795</v>
      </c>
      <c r="D314" s="9" t="s">
        <v>299</v>
      </c>
      <c r="E314" s="17" t="s">
        <v>84</v>
      </c>
      <c r="F314" s="18">
        <v>-75.97</v>
      </c>
    </row>
    <row r="315" spans="3:6" x14ac:dyDescent="0.2">
      <c r="C315" s="16">
        <v>44795</v>
      </c>
      <c r="D315" s="9" t="s">
        <v>300</v>
      </c>
      <c r="E315" s="17" t="s">
        <v>225</v>
      </c>
      <c r="F315" s="18">
        <v>-1817.5</v>
      </c>
    </row>
    <row r="316" spans="3:6" x14ac:dyDescent="0.2">
      <c r="C316" s="16">
        <v>44795</v>
      </c>
      <c r="D316" s="9" t="s">
        <v>301</v>
      </c>
      <c r="E316" s="17" t="s">
        <v>302</v>
      </c>
      <c r="F316" s="18">
        <v>-5693.25</v>
      </c>
    </row>
    <row r="317" spans="3:6" x14ac:dyDescent="0.2">
      <c r="C317" s="16">
        <v>44795</v>
      </c>
      <c r="D317" s="9" t="s">
        <v>303</v>
      </c>
      <c r="E317" s="17" t="s">
        <v>76</v>
      </c>
      <c r="F317" s="18">
        <v>-797.08</v>
      </c>
    </row>
    <row r="318" spans="3:6" x14ac:dyDescent="0.2">
      <c r="C318" s="16">
        <v>44804</v>
      </c>
      <c r="D318" s="9" t="s">
        <v>304</v>
      </c>
      <c r="E318" s="17" t="s">
        <v>176</v>
      </c>
      <c r="F318" s="18">
        <v>-48.26</v>
      </c>
    </row>
    <row r="319" spans="3:6" x14ac:dyDescent="0.2">
      <c r="C319" s="16">
        <v>44804</v>
      </c>
      <c r="D319" s="9" t="s">
        <v>305</v>
      </c>
      <c r="E319" s="17" t="s">
        <v>158</v>
      </c>
      <c r="F319" s="18">
        <v>-104</v>
      </c>
    </row>
    <row r="320" spans="3:6" x14ac:dyDescent="0.2">
      <c r="C320" s="16">
        <v>44804</v>
      </c>
      <c r="D320" s="9" t="s">
        <v>306</v>
      </c>
      <c r="E320" s="17" t="s">
        <v>72</v>
      </c>
      <c r="F320" s="18">
        <v>-834.56</v>
      </c>
    </row>
    <row r="321" spans="3:6" x14ac:dyDescent="0.2">
      <c r="C321" s="16">
        <v>44804</v>
      </c>
      <c r="D321" s="9" t="s">
        <v>307</v>
      </c>
      <c r="E321" s="17" t="s">
        <v>117</v>
      </c>
      <c r="F321" s="18">
        <v>-163</v>
      </c>
    </row>
    <row r="322" spans="3:6" x14ac:dyDescent="0.2">
      <c r="C322" s="16">
        <v>44804</v>
      </c>
      <c r="D322" s="9" t="s">
        <v>3</v>
      </c>
      <c r="E322" s="17" t="s">
        <v>308</v>
      </c>
      <c r="F322" s="18">
        <v>56442.21</v>
      </c>
    </row>
    <row r="323" spans="3:6" x14ac:dyDescent="0.2">
      <c r="C323" s="16">
        <v>44804</v>
      </c>
      <c r="D323" s="9" t="s">
        <v>3</v>
      </c>
      <c r="E323" s="17" t="s">
        <v>94</v>
      </c>
      <c r="F323" s="18">
        <v>-7.1</v>
      </c>
    </row>
    <row r="324" spans="3:6" x14ac:dyDescent="0.2">
      <c r="C324" s="16">
        <v>44804</v>
      </c>
      <c r="D324" s="9" t="s">
        <v>3</v>
      </c>
      <c r="E324" s="17" t="s">
        <v>101</v>
      </c>
      <c r="F324" s="18">
        <v>-1977.09</v>
      </c>
    </row>
    <row r="325" spans="3:6" x14ac:dyDescent="0.2">
      <c r="C325" s="16">
        <v>44804</v>
      </c>
      <c r="D325" s="9" t="s">
        <v>3</v>
      </c>
      <c r="E325" s="17" t="s">
        <v>99</v>
      </c>
      <c r="F325" s="18">
        <v>3024.11</v>
      </c>
    </row>
    <row r="326" spans="3:6" x14ac:dyDescent="0.2">
      <c r="C326" s="16">
        <v>44804</v>
      </c>
      <c r="D326" s="9" t="s">
        <v>3</v>
      </c>
      <c r="E326" s="17" t="s">
        <v>94</v>
      </c>
      <c r="F326" s="18">
        <v>-178.89</v>
      </c>
    </row>
    <row r="327" spans="3:6" x14ac:dyDescent="0.2">
      <c r="C327" s="16">
        <v>44804</v>
      </c>
      <c r="D327" s="9" t="s">
        <v>3</v>
      </c>
      <c r="E327" s="17" t="s">
        <v>102</v>
      </c>
      <c r="F327" s="18">
        <v>-2223.5700000000002</v>
      </c>
    </row>
    <row r="328" spans="3:6" x14ac:dyDescent="0.2">
      <c r="C328" s="16">
        <v>44804</v>
      </c>
      <c r="D328" s="9" t="s">
        <v>3</v>
      </c>
      <c r="E328" s="17" t="s">
        <v>91</v>
      </c>
      <c r="F328" s="18">
        <v>-1102.0999999999999</v>
      </c>
    </row>
    <row r="329" spans="3:6" x14ac:dyDescent="0.2">
      <c r="C329" s="16">
        <v>44804</v>
      </c>
      <c r="D329" s="9" t="s">
        <v>3</v>
      </c>
      <c r="E329" s="17" t="s">
        <v>193</v>
      </c>
      <c r="F329" s="18">
        <v>889.43</v>
      </c>
    </row>
    <row r="330" spans="3:6" x14ac:dyDescent="0.2">
      <c r="C330" s="16">
        <v>44804</v>
      </c>
      <c r="D330" s="9" t="s">
        <v>3</v>
      </c>
      <c r="E330" s="17" t="s">
        <v>125</v>
      </c>
      <c r="F330" s="18">
        <v>-280.45999999999998</v>
      </c>
    </row>
    <row r="331" spans="3:6" x14ac:dyDescent="0.2">
      <c r="C331" s="16">
        <v>44804</v>
      </c>
      <c r="D331" s="9" t="s">
        <v>3</v>
      </c>
      <c r="E331" s="17" t="s">
        <v>96</v>
      </c>
      <c r="F331" s="18">
        <v>-186.45</v>
      </c>
    </row>
    <row r="332" spans="3:6" x14ac:dyDescent="0.2">
      <c r="C332" s="16">
        <v>44804</v>
      </c>
      <c r="D332" s="9" t="s">
        <v>3</v>
      </c>
      <c r="E332" s="17" t="s">
        <v>95</v>
      </c>
      <c r="F332" s="18">
        <v>-20.76</v>
      </c>
    </row>
    <row r="333" spans="3:6" x14ac:dyDescent="0.2">
      <c r="C333" s="16">
        <v>44805</v>
      </c>
      <c r="D333" s="9" t="s">
        <v>309</v>
      </c>
      <c r="E333" s="17" t="s">
        <v>180</v>
      </c>
      <c r="F333" s="18">
        <v>-84</v>
      </c>
    </row>
    <row r="334" spans="3:6" x14ac:dyDescent="0.2">
      <c r="C334" s="16">
        <v>44805</v>
      </c>
      <c r="D334" s="9" t="s">
        <v>310</v>
      </c>
      <c r="E334" s="17" t="s">
        <v>68</v>
      </c>
      <c r="F334" s="18">
        <v>-33000</v>
      </c>
    </row>
    <row r="335" spans="3:6" x14ac:dyDescent="0.2">
      <c r="C335" s="16">
        <v>44805</v>
      </c>
      <c r="D335" s="9" t="s">
        <v>311</v>
      </c>
      <c r="E335" s="17" t="s">
        <v>72</v>
      </c>
      <c r="F335" s="18">
        <v>-2000</v>
      </c>
    </row>
    <row r="336" spans="3:6" x14ac:dyDescent="0.2">
      <c r="C336" s="16">
        <v>44805</v>
      </c>
      <c r="D336" s="9" t="s">
        <v>312</v>
      </c>
      <c r="E336" s="17" t="s">
        <v>74</v>
      </c>
      <c r="F336" s="18">
        <v>-500</v>
      </c>
    </row>
    <row r="337" spans="3:6" x14ac:dyDescent="0.2">
      <c r="C337" s="16">
        <v>44805</v>
      </c>
      <c r="D337" s="9" t="s">
        <v>313</v>
      </c>
      <c r="E337" s="17" t="s">
        <v>76</v>
      </c>
      <c r="F337" s="18">
        <v>-420.66</v>
      </c>
    </row>
    <row r="338" spans="3:6" x14ac:dyDescent="0.2">
      <c r="C338" s="16">
        <v>44805</v>
      </c>
      <c r="D338" s="9" t="s">
        <v>314</v>
      </c>
      <c r="E338" s="17" t="s">
        <v>78</v>
      </c>
      <c r="F338" s="18">
        <v>-3198.04</v>
      </c>
    </row>
    <row r="339" spans="3:6" x14ac:dyDescent="0.2">
      <c r="C339" s="16">
        <v>44818</v>
      </c>
      <c r="D339" s="9" t="s">
        <v>315</v>
      </c>
      <c r="E339" s="17" t="s">
        <v>84</v>
      </c>
      <c r="F339" s="18">
        <v>-47.14</v>
      </c>
    </row>
    <row r="340" spans="3:6" x14ac:dyDescent="0.2">
      <c r="C340" s="16">
        <v>44818</v>
      </c>
      <c r="D340" s="9" t="s">
        <v>316</v>
      </c>
      <c r="E340" s="17" t="s">
        <v>317</v>
      </c>
      <c r="F340" s="18">
        <v>-310</v>
      </c>
    </row>
    <row r="341" spans="3:6" x14ac:dyDescent="0.2">
      <c r="C341" s="16">
        <v>44818</v>
      </c>
      <c r="D341" s="9" t="s">
        <v>318</v>
      </c>
      <c r="E341" s="17" t="s">
        <v>319</v>
      </c>
      <c r="F341" s="18">
        <v>-109</v>
      </c>
    </row>
    <row r="342" spans="3:6" x14ac:dyDescent="0.2">
      <c r="C342" s="16">
        <v>44818</v>
      </c>
      <c r="D342" s="9" t="s">
        <v>320</v>
      </c>
      <c r="E342" s="17" t="s">
        <v>74</v>
      </c>
      <c r="F342" s="18">
        <v>-124.64</v>
      </c>
    </row>
    <row r="343" spans="3:6" x14ac:dyDescent="0.2">
      <c r="C343" s="16">
        <v>44826</v>
      </c>
      <c r="D343" s="9" t="s">
        <v>321</v>
      </c>
      <c r="E343" s="17" t="s">
        <v>84</v>
      </c>
      <c r="F343" s="18">
        <v>-75.62</v>
      </c>
    </row>
    <row r="344" spans="3:6" x14ac:dyDescent="0.2">
      <c r="C344" s="16">
        <v>44826</v>
      </c>
      <c r="D344" s="9" t="s">
        <v>322</v>
      </c>
      <c r="E344" s="17" t="s">
        <v>142</v>
      </c>
      <c r="F344" s="18">
        <v>-120</v>
      </c>
    </row>
    <row r="345" spans="3:6" x14ac:dyDescent="0.2">
      <c r="C345" s="16">
        <v>44826</v>
      </c>
      <c r="D345" s="9" t="s">
        <v>323</v>
      </c>
      <c r="E345" s="17" t="s">
        <v>76</v>
      </c>
      <c r="F345" s="18">
        <v>-523.13</v>
      </c>
    </row>
    <row r="346" spans="3:6" x14ac:dyDescent="0.2">
      <c r="C346" s="16">
        <v>44826</v>
      </c>
      <c r="D346" s="9" t="s">
        <v>324</v>
      </c>
      <c r="E346" s="17" t="s">
        <v>78</v>
      </c>
      <c r="F346" s="18">
        <v>-5026.41</v>
      </c>
    </row>
    <row r="347" spans="3:6" x14ac:dyDescent="0.2">
      <c r="C347" s="16">
        <v>44834</v>
      </c>
      <c r="D347" s="9" t="s">
        <v>325</v>
      </c>
      <c r="E347" s="17" t="s">
        <v>114</v>
      </c>
      <c r="F347" s="18">
        <v>-96.78</v>
      </c>
    </row>
    <row r="348" spans="3:6" x14ac:dyDescent="0.2">
      <c r="C348" s="16">
        <v>44834</v>
      </c>
      <c r="D348" s="9" t="s">
        <v>326</v>
      </c>
      <c r="E348" s="17" t="s">
        <v>327</v>
      </c>
      <c r="F348" s="18">
        <v>-134.68</v>
      </c>
    </row>
    <row r="349" spans="3:6" x14ac:dyDescent="0.2">
      <c r="C349" s="16">
        <v>44834</v>
      </c>
      <c r="D349" s="9" t="s">
        <v>328</v>
      </c>
      <c r="E349" s="17" t="s">
        <v>72</v>
      </c>
      <c r="F349" s="18">
        <v>-907.24</v>
      </c>
    </row>
    <row r="350" spans="3:6" x14ac:dyDescent="0.2">
      <c r="C350" s="16">
        <v>44834</v>
      </c>
      <c r="D350" s="9" t="s">
        <v>329</v>
      </c>
      <c r="E350" s="17" t="s">
        <v>74</v>
      </c>
      <c r="F350" s="18">
        <v>-911.11</v>
      </c>
    </row>
    <row r="351" spans="3:6" x14ac:dyDescent="0.2">
      <c r="C351" s="16">
        <v>44834</v>
      </c>
      <c r="D351" s="9" t="s">
        <v>3</v>
      </c>
      <c r="E351" s="17" t="s">
        <v>330</v>
      </c>
      <c r="F351" s="18">
        <v>58144.74</v>
      </c>
    </row>
    <row r="352" spans="3:6" x14ac:dyDescent="0.2">
      <c r="C352" s="16">
        <v>44834</v>
      </c>
      <c r="D352" s="9" t="s">
        <v>3</v>
      </c>
      <c r="E352" s="17" t="s">
        <v>331</v>
      </c>
      <c r="F352" s="18">
        <v>-422.75</v>
      </c>
    </row>
    <row r="353" spans="1:7" x14ac:dyDescent="0.2">
      <c r="C353" s="16">
        <v>44834</v>
      </c>
      <c r="D353" s="9" t="s">
        <v>3</v>
      </c>
      <c r="E353" s="17" t="s">
        <v>332</v>
      </c>
      <c r="F353" s="18">
        <v>-166</v>
      </c>
    </row>
    <row r="354" spans="1:7" x14ac:dyDescent="0.2">
      <c r="C354" s="16">
        <v>44834</v>
      </c>
      <c r="D354" s="9" t="s">
        <v>3</v>
      </c>
      <c r="E354" s="17" t="s">
        <v>125</v>
      </c>
      <c r="F354" s="18">
        <v>-280.36</v>
      </c>
    </row>
    <row r="355" spans="1:7" x14ac:dyDescent="0.2">
      <c r="C355" s="16">
        <v>44834</v>
      </c>
      <c r="D355" s="9" t="s">
        <v>3</v>
      </c>
      <c r="E355" s="17" t="s">
        <v>333</v>
      </c>
      <c r="F355" s="18">
        <v>896.51</v>
      </c>
    </row>
    <row r="356" spans="1:7" x14ac:dyDescent="0.2">
      <c r="C356" s="16">
        <v>44834</v>
      </c>
      <c r="D356" s="9" t="s">
        <v>3</v>
      </c>
      <c r="E356" s="17" t="s">
        <v>94</v>
      </c>
      <c r="F356" s="18">
        <v>-5.85</v>
      </c>
    </row>
    <row r="357" spans="1:7" x14ac:dyDescent="0.2">
      <c r="C357" s="16">
        <v>44834</v>
      </c>
      <c r="D357" s="9" t="s">
        <v>3</v>
      </c>
      <c r="E357" s="17" t="s">
        <v>91</v>
      </c>
      <c r="F357" s="18">
        <v>-930.8</v>
      </c>
    </row>
    <row r="358" spans="1:7" x14ac:dyDescent="0.2">
      <c r="C358" s="16">
        <v>44834</v>
      </c>
      <c r="D358" s="9" t="s">
        <v>3</v>
      </c>
      <c r="E358" s="17" t="s">
        <v>212</v>
      </c>
      <c r="F358" s="18">
        <v>2532.11</v>
      </c>
    </row>
    <row r="359" spans="1:7" x14ac:dyDescent="0.2">
      <c r="C359" s="16">
        <v>44834</v>
      </c>
      <c r="D359" s="9" t="s">
        <v>3</v>
      </c>
      <c r="E359" s="17" t="s">
        <v>234</v>
      </c>
      <c r="F359" s="18">
        <v>-34.47</v>
      </c>
    </row>
    <row r="360" spans="1:7" x14ac:dyDescent="0.2">
      <c r="C360" s="16">
        <v>44834</v>
      </c>
      <c r="D360" s="9" t="s">
        <v>3</v>
      </c>
      <c r="E360" s="17" t="s">
        <v>96</v>
      </c>
      <c r="F360" s="18">
        <v>-185.03</v>
      </c>
    </row>
    <row r="361" spans="1:7" x14ac:dyDescent="0.2">
      <c r="C361" s="16">
        <v>44834</v>
      </c>
      <c r="D361" s="9" t="s">
        <v>3</v>
      </c>
      <c r="E361" s="17" t="s">
        <v>101</v>
      </c>
      <c r="F361" s="18">
        <v>-2088.19</v>
      </c>
    </row>
    <row r="362" spans="1:7" x14ac:dyDescent="0.2">
      <c r="C362" s="16">
        <v>44834</v>
      </c>
      <c r="D362" s="9" t="s">
        <v>3</v>
      </c>
      <c r="E362" s="17" t="s">
        <v>94</v>
      </c>
      <c r="F362" s="18">
        <v>-232.54</v>
      </c>
    </row>
    <row r="363" spans="1:7" x14ac:dyDescent="0.2">
      <c r="C363" s="16">
        <v>44834</v>
      </c>
      <c r="D363" s="9" t="s">
        <v>3</v>
      </c>
      <c r="E363" s="17" t="s">
        <v>127</v>
      </c>
      <c r="F363" s="18">
        <v>-254.41</v>
      </c>
    </row>
    <row r="364" spans="1:7" x14ac:dyDescent="0.2">
      <c r="C364" s="16">
        <v>44834</v>
      </c>
      <c r="D364" s="9" t="s">
        <v>3</v>
      </c>
      <c r="E364" s="17" t="s">
        <v>95</v>
      </c>
      <c r="F364" s="18">
        <v>-20.76</v>
      </c>
    </row>
    <row r="365" spans="1:7" x14ac:dyDescent="0.2">
      <c r="C365" s="16">
        <v>44834</v>
      </c>
      <c r="D365" s="9" t="s">
        <v>3</v>
      </c>
      <c r="E365" s="17" t="s">
        <v>334</v>
      </c>
      <c r="F365" s="18">
        <v>-2241.2800000000002</v>
      </c>
    </row>
    <row r="366" spans="1:7" x14ac:dyDescent="0.2">
      <c r="D366" s="9" t="s">
        <v>3</v>
      </c>
      <c r="E366" s="17" t="s">
        <v>148</v>
      </c>
      <c r="G366" s="18">
        <f>513695.44-509484.91</f>
        <v>4210.5300000000279</v>
      </c>
    </row>
    <row r="367" spans="1:7" x14ac:dyDescent="0.2">
      <c r="A367" s="9" t="s">
        <v>3</v>
      </c>
      <c r="C367" s="16">
        <v>44834</v>
      </c>
      <c r="D367" s="9" t="s">
        <v>3</v>
      </c>
      <c r="E367" s="17" t="s">
        <v>335</v>
      </c>
      <c r="G367" s="18">
        <v>42218.06</v>
      </c>
    </row>
    <row r="368" spans="1:7" x14ac:dyDescent="0.2">
      <c r="B368" s="9" t="s">
        <v>3</v>
      </c>
    </row>
    <row r="370" spans="1:7" x14ac:dyDescent="0.2">
      <c r="A370" s="9" t="s">
        <v>336</v>
      </c>
      <c r="C370" s="16">
        <v>44470</v>
      </c>
      <c r="D370" s="9" t="s">
        <v>3</v>
      </c>
      <c r="E370" s="17" t="s">
        <v>64</v>
      </c>
      <c r="G370" s="18">
        <v>1420.5</v>
      </c>
    </row>
    <row r="371" spans="1:7" x14ac:dyDescent="0.2">
      <c r="B371" s="9" t="s">
        <v>337</v>
      </c>
      <c r="C371" s="16">
        <v>44561</v>
      </c>
      <c r="D371" s="9" t="s">
        <v>3</v>
      </c>
      <c r="E371" s="17" t="s">
        <v>149</v>
      </c>
      <c r="G371" s="18">
        <v>1420.5</v>
      </c>
    </row>
    <row r="372" spans="1:7" x14ac:dyDescent="0.2">
      <c r="D372" s="9" t="s">
        <v>3</v>
      </c>
      <c r="E372" s="17" t="s">
        <v>3</v>
      </c>
    </row>
    <row r="373" spans="1:7" x14ac:dyDescent="0.2">
      <c r="C373" s="16">
        <v>44562</v>
      </c>
      <c r="D373" s="9" t="s">
        <v>3</v>
      </c>
      <c r="E373" s="17" t="s">
        <v>64</v>
      </c>
      <c r="G373" s="18">
        <v>1420.5</v>
      </c>
    </row>
    <row r="374" spans="1:7" x14ac:dyDescent="0.2">
      <c r="A374" s="9" t="s">
        <v>3</v>
      </c>
      <c r="C374" s="16">
        <v>44834</v>
      </c>
      <c r="D374" s="9" t="s">
        <v>3</v>
      </c>
      <c r="E374" s="17" t="s">
        <v>335</v>
      </c>
      <c r="G374" s="18">
        <v>1420.5</v>
      </c>
    </row>
    <row r="375" spans="1:7" x14ac:dyDescent="0.2">
      <c r="B375" s="9" t="s">
        <v>3</v>
      </c>
    </row>
    <row r="377" spans="1:7" x14ac:dyDescent="0.2">
      <c r="A377" s="9" t="s">
        <v>338</v>
      </c>
      <c r="C377" s="16">
        <v>44470</v>
      </c>
      <c r="D377" s="9" t="s">
        <v>3</v>
      </c>
      <c r="E377" s="17" t="s">
        <v>64</v>
      </c>
      <c r="G377" s="18">
        <v>5035.53</v>
      </c>
    </row>
    <row r="378" spans="1:7" x14ac:dyDescent="0.2">
      <c r="B378" s="9" t="s">
        <v>339</v>
      </c>
      <c r="C378" s="16">
        <v>44561</v>
      </c>
      <c r="D378" s="9" t="s">
        <v>3</v>
      </c>
      <c r="E378" s="17" t="s">
        <v>149</v>
      </c>
      <c r="G378" s="18">
        <v>5035.53</v>
      </c>
    </row>
    <row r="379" spans="1:7" x14ac:dyDescent="0.2">
      <c r="D379" s="9" t="s">
        <v>3</v>
      </c>
      <c r="E379" s="17" t="s">
        <v>3</v>
      </c>
    </row>
    <row r="380" spans="1:7" x14ac:dyDescent="0.2">
      <c r="C380" s="16">
        <v>44562</v>
      </c>
      <c r="D380" s="9" t="s">
        <v>3</v>
      </c>
      <c r="E380" s="17" t="s">
        <v>64</v>
      </c>
      <c r="G380" s="18">
        <v>5035.53</v>
      </c>
    </row>
    <row r="381" spans="1:7" x14ac:dyDescent="0.2">
      <c r="A381" s="9" t="s">
        <v>3</v>
      </c>
      <c r="C381" s="16">
        <v>44834</v>
      </c>
      <c r="D381" s="9" t="s">
        <v>3</v>
      </c>
      <c r="E381" s="17" t="s">
        <v>335</v>
      </c>
      <c r="G381" s="18">
        <v>5035.53</v>
      </c>
    </row>
    <row r="382" spans="1:7" x14ac:dyDescent="0.2">
      <c r="B382" s="9" t="s">
        <v>3</v>
      </c>
    </row>
    <row r="384" spans="1:7" x14ac:dyDescent="0.2">
      <c r="A384" s="9" t="s">
        <v>340</v>
      </c>
      <c r="C384" s="16">
        <v>44470</v>
      </c>
      <c r="D384" s="9" t="s">
        <v>3</v>
      </c>
      <c r="E384" s="17" t="s">
        <v>64</v>
      </c>
    </row>
    <row r="385" spans="1:7" x14ac:dyDescent="0.2">
      <c r="B385" s="9" t="s">
        <v>341</v>
      </c>
      <c r="C385" s="16">
        <v>44561</v>
      </c>
      <c r="D385" s="9" t="s">
        <v>3</v>
      </c>
      <c r="E385" s="17" t="s">
        <v>149</v>
      </c>
    </row>
    <row r="386" spans="1:7" x14ac:dyDescent="0.2">
      <c r="D386" s="9" t="s">
        <v>3</v>
      </c>
      <c r="E386" s="17" t="s">
        <v>3</v>
      </c>
    </row>
    <row r="387" spans="1:7" x14ac:dyDescent="0.2">
      <c r="C387" s="16">
        <v>44562</v>
      </c>
      <c r="D387" s="9" t="s">
        <v>3</v>
      </c>
      <c r="E387" s="17" t="s">
        <v>64</v>
      </c>
    </row>
    <row r="388" spans="1:7" s="31" customFormat="1" ht="20.399999999999999" x14ac:dyDescent="0.3">
      <c r="A388" s="27"/>
      <c r="B388" s="27"/>
      <c r="C388" s="28">
        <v>44645</v>
      </c>
      <c r="D388" s="27" t="s">
        <v>207</v>
      </c>
      <c r="E388" s="29" t="s">
        <v>342</v>
      </c>
      <c r="F388" s="30">
        <v>6392</v>
      </c>
      <c r="G388" s="30"/>
    </row>
    <row r="389" spans="1:7" x14ac:dyDescent="0.2">
      <c r="C389" s="16">
        <v>44676</v>
      </c>
      <c r="D389" s="9" t="s">
        <v>224</v>
      </c>
      <c r="E389" s="17" t="s">
        <v>343</v>
      </c>
      <c r="F389" s="18">
        <v>1243.51</v>
      </c>
    </row>
    <row r="390" spans="1:7" x14ac:dyDescent="0.2">
      <c r="D390" s="9" t="s">
        <v>3</v>
      </c>
      <c r="E390" s="17" t="s">
        <v>148</v>
      </c>
      <c r="G390" s="18">
        <f>7635.51-0</f>
        <v>7635.51</v>
      </c>
    </row>
    <row r="391" spans="1:7" x14ac:dyDescent="0.2">
      <c r="A391" s="9" t="s">
        <v>3</v>
      </c>
      <c r="C391" s="16">
        <v>44834</v>
      </c>
      <c r="D391" s="9" t="s">
        <v>3</v>
      </c>
      <c r="E391" s="17" t="s">
        <v>335</v>
      </c>
      <c r="G391" s="18">
        <v>7635.51</v>
      </c>
    </row>
    <row r="392" spans="1:7" x14ac:dyDescent="0.2">
      <c r="B392" s="9" t="s">
        <v>3</v>
      </c>
    </row>
    <row r="394" spans="1:7" x14ac:dyDescent="0.2">
      <c r="A394" s="9" t="s">
        <v>344</v>
      </c>
      <c r="C394" s="16">
        <v>44470</v>
      </c>
      <c r="D394" s="9" t="s">
        <v>3</v>
      </c>
      <c r="E394" s="17" t="s">
        <v>64</v>
      </c>
      <c r="G394" s="18">
        <v>-6168</v>
      </c>
    </row>
    <row r="395" spans="1:7" x14ac:dyDescent="0.2">
      <c r="B395" s="9" t="s">
        <v>345</v>
      </c>
      <c r="C395" s="16">
        <v>44561</v>
      </c>
      <c r="D395" s="9" t="s">
        <v>3</v>
      </c>
      <c r="E395" s="17" t="s">
        <v>149</v>
      </c>
      <c r="G395" s="18">
        <v>-6168</v>
      </c>
    </row>
    <row r="396" spans="1:7" x14ac:dyDescent="0.2">
      <c r="D396" s="9" t="s">
        <v>3</v>
      </c>
      <c r="E396" s="17" t="s">
        <v>3</v>
      </c>
    </row>
    <row r="397" spans="1:7" x14ac:dyDescent="0.2">
      <c r="C397" s="16">
        <v>44562</v>
      </c>
      <c r="D397" s="9" t="s">
        <v>3</v>
      </c>
      <c r="E397" s="17" t="s">
        <v>64</v>
      </c>
      <c r="G397" s="18">
        <v>-6168</v>
      </c>
    </row>
    <row r="398" spans="1:7" x14ac:dyDescent="0.2">
      <c r="A398" s="9" t="s">
        <v>3</v>
      </c>
      <c r="C398" s="16">
        <v>44834</v>
      </c>
      <c r="D398" s="9" t="s">
        <v>3</v>
      </c>
      <c r="E398" s="17" t="s">
        <v>335</v>
      </c>
      <c r="G398" s="18">
        <v>-6168</v>
      </c>
    </row>
    <row r="399" spans="1:7" x14ac:dyDescent="0.2">
      <c r="B399" s="9" t="s">
        <v>3</v>
      </c>
    </row>
    <row r="401" spans="1:7" x14ac:dyDescent="0.2">
      <c r="A401" s="9" t="s">
        <v>346</v>
      </c>
      <c r="C401" s="16">
        <v>44470</v>
      </c>
      <c r="D401" s="9" t="s">
        <v>3</v>
      </c>
      <c r="E401" s="17" t="s">
        <v>64</v>
      </c>
      <c r="G401" s="18">
        <v>-73.72</v>
      </c>
    </row>
    <row r="402" spans="1:7" x14ac:dyDescent="0.2">
      <c r="B402" s="9" t="s">
        <v>232</v>
      </c>
      <c r="C402" s="16">
        <v>44500</v>
      </c>
      <c r="D402" s="9" t="s">
        <v>3</v>
      </c>
      <c r="E402" s="17" t="s">
        <v>347</v>
      </c>
      <c r="F402" s="18">
        <v>-24.02</v>
      </c>
    </row>
    <row r="403" spans="1:7" x14ac:dyDescent="0.2">
      <c r="C403" s="16">
        <v>44500</v>
      </c>
      <c r="D403" s="9" t="s">
        <v>3</v>
      </c>
      <c r="E403" s="17" t="s">
        <v>98</v>
      </c>
      <c r="F403" s="18">
        <v>73.7</v>
      </c>
    </row>
    <row r="404" spans="1:7" x14ac:dyDescent="0.2">
      <c r="C404" s="16">
        <v>44500</v>
      </c>
      <c r="D404" s="9" t="s">
        <v>3</v>
      </c>
      <c r="E404" s="17" t="s">
        <v>45</v>
      </c>
      <c r="F404" s="18">
        <v>0.02</v>
      </c>
    </row>
    <row r="405" spans="1:7" x14ac:dyDescent="0.2">
      <c r="C405" s="16">
        <v>44530</v>
      </c>
      <c r="D405" s="9" t="s">
        <v>3</v>
      </c>
      <c r="E405" s="17" t="s">
        <v>348</v>
      </c>
      <c r="F405" s="18">
        <v>-33.31</v>
      </c>
    </row>
    <row r="406" spans="1:7" x14ac:dyDescent="0.2">
      <c r="C406" s="16">
        <v>44561</v>
      </c>
      <c r="D406" s="9" t="s">
        <v>3</v>
      </c>
      <c r="E406" s="17" t="s">
        <v>349</v>
      </c>
      <c r="F406" s="18">
        <v>-16.670000000000002</v>
      </c>
    </row>
    <row r="407" spans="1:7" x14ac:dyDescent="0.2">
      <c r="D407" s="9" t="s">
        <v>3</v>
      </c>
      <c r="E407" s="17" t="s">
        <v>148</v>
      </c>
      <c r="G407" s="18">
        <f>73.72-74</f>
        <v>-0.28000000000000114</v>
      </c>
    </row>
    <row r="408" spans="1:7" x14ac:dyDescent="0.2">
      <c r="C408" s="16">
        <v>44561</v>
      </c>
      <c r="D408" s="9" t="s">
        <v>3</v>
      </c>
      <c r="E408" s="17" t="s">
        <v>149</v>
      </c>
      <c r="G408" s="18">
        <v>-74</v>
      </c>
    </row>
    <row r="409" spans="1:7" x14ac:dyDescent="0.2">
      <c r="D409" s="9" t="s">
        <v>3</v>
      </c>
      <c r="E409" s="17" t="s">
        <v>3</v>
      </c>
    </row>
    <row r="410" spans="1:7" x14ac:dyDescent="0.2">
      <c r="C410" s="16">
        <v>44562</v>
      </c>
      <c r="D410" s="9" t="s">
        <v>3</v>
      </c>
      <c r="E410" s="17" t="s">
        <v>64</v>
      </c>
      <c r="G410" s="18">
        <v>-74</v>
      </c>
    </row>
    <row r="411" spans="1:7" x14ac:dyDescent="0.2">
      <c r="C411" s="16">
        <v>44592</v>
      </c>
      <c r="D411" s="9" t="s">
        <v>3</v>
      </c>
      <c r="E411" s="17" t="s">
        <v>45</v>
      </c>
      <c r="F411" s="18">
        <v>0.01</v>
      </c>
    </row>
    <row r="412" spans="1:7" x14ac:dyDescent="0.2">
      <c r="C412" s="16">
        <v>44592</v>
      </c>
      <c r="D412" s="9" t="s">
        <v>3</v>
      </c>
      <c r="E412" s="17" t="s">
        <v>98</v>
      </c>
      <c r="F412" s="18">
        <v>73.989999999999995</v>
      </c>
    </row>
    <row r="413" spans="1:7" x14ac:dyDescent="0.2">
      <c r="C413" s="16">
        <v>44592</v>
      </c>
      <c r="D413" s="9" t="s">
        <v>3</v>
      </c>
      <c r="E413" s="17" t="s">
        <v>350</v>
      </c>
      <c r="F413" s="18">
        <v>-18.46</v>
      </c>
    </row>
    <row r="414" spans="1:7" x14ac:dyDescent="0.2">
      <c r="C414" s="16">
        <v>44620</v>
      </c>
      <c r="D414" s="9" t="s">
        <v>3</v>
      </c>
      <c r="E414" s="17" t="s">
        <v>351</v>
      </c>
      <c r="F414" s="18">
        <v>-12.77</v>
      </c>
    </row>
    <row r="415" spans="1:7" x14ac:dyDescent="0.2">
      <c r="C415" s="16">
        <v>44651</v>
      </c>
      <c r="D415" s="9" t="s">
        <v>3</v>
      </c>
      <c r="E415" s="17" t="s">
        <v>352</v>
      </c>
      <c r="F415" s="18">
        <v>-31.32</v>
      </c>
    </row>
    <row r="416" spans="1:7" x14ac:dyDescent="0.2">
      <c r="C416" s="16">
        <v>44681</v>
      </c>
      <c r="D416" s="9" t="s">
        <v>3</v>
      </c>
      <c r="E416" s="17" t="s">
        <v>232</v>
      </c>
      <c r="F416" s="18">
        <v>62.53</v>
      </c>
    </row>
    <row r="417" spans="1:7" x14ac:dyDescent="0.2">
      <c r="C417" s="16">
        <v>44681</v>
      </c>
      <c r="D417" s="9" t="s">
        <v>3</v>
      </c>
      <c r="E417" s="17" t="s">
        <v>353</v>
      </c>
      <c r="F417" s="18">
        <v>-14.61</v>
      </c>
    </row>
    <row r="418" spans="1:7" x14ac:dyDescent="0.2">
      <c r="C418" s="16">
        <v>44681</v>
      </c>
      <c r="D418" s="9" t="s">
        <v>3</v>
      </c>
      <c r="E418" s="17" t="s">
        <v>45</v>
      </c>
      <c r="F418" s="18">
        <v>0.02</v>
      </c>
    </row>
    <row r="419" spans="1:7" x14ac:dyDescent="0.2">
      <c r="C419" s="16">
        <v>44712</v>
      </c>
      <c r="D419" s="9" t="s">
        <v>3</v>
      </c>
      <c r="E419" s="17" t="s">
        <v>354</v>
      </c>
      <c r="F419" s="18">
        <v>-28.48</v>
      </c>
    </row>
    <row r="420" spans="1:7" x14ac:dyDescent="0.2">
      <c r="C420" s="16">
        <v>44742</v>
      </c>
      <c r="D420" s="9" t="s">
        <v>3</v>
      </c>
      <c r="E420" s="17" t="s">
        <v>355</v>
      </c>
      <c r="F420" s="18">
        <v>-28.51</v>
      </c>
    </row>
    <row r="421" spans="1:7" x14ac:dyDescent="0.2">
      <c r="C421" s="16">
        <v>44773</v>
      </c>
      <c r="D421" s="9" t="s">
        <v>3</v>
      </c>
      <c r="E421" s="17" t="s">
        <v>356</v>
      </c>
      <c r="F421" s="18">
        <v>-11.58</v>
      </c>
    </row>
    <row r="422" spans="1:7" x14ac:dyDescent="0.2">
      <c r="C422" s="16">
        <v>44773</v>
      </c>
      <c r="D422" s="9" t="s">
        <v>3</v>
      </c>
      <c r="E422" s="17" t="s">
        <v>98</v>
      </c>
      <c r="F422" s="18">
        <v>71.569999999999993</v>
      </c>
    </row>
    <row r="423" spans="1:7" x14ac:dyDescent="0.2">
      <c r="C423" s="16">
        <v>44773</v>
      </c>
      <c r="D423" s="9" t="s">
        <v>3</v>
      </c>
      <c r="E423" s="17" t="s">
        <v>45</v>
      </c>
      <c r="F423" s="18">
        <v>0.03</v>
      </c>
    </row>
    <row r="424" spans="1:7" x14ac:dyDescent="0.2">
      <c r="C424" s="16">
        <v>44804</v>
      </c>
      <c r="D424" s="9" t="s">
        <v>3</v>
      </c>
      <c r="E424" s="17" t="s">
        <v>357</v>
      </c>
      <c r="F424" s="18">
        <v>-27.43</v>
      </c>
    </row>
    <row r="425" spans="1:7" x14ac:dyDescent="0.2">
      <c r="C425" s="16">
        <v>44834</v>
      </c>
      <c r="D425" s="9" t="s">
        <v>3</v>
      </c>
      <c r="E425" s="17" t="s">
        <v>358</v>
      </c>
      <c r="F425" s="18">
        <v>-11.25</v>
      </c>
    </row>
    <row r="426" spans="1:7" x14ac:dyDescent="0.2">
      <c r="D426" s="9" t="s">
        <v>3</v>
      </c>
      <c r="E426" s="17" t="s">
        <v>148</v>
      </c>
      <c r="G426" s="18">
        <f>208.15-184.41</f>
        <v>23.740000000000009</v>
      </c>
    </row>
    <row r="427" spans="1:7" x14ac:dyDescent="0.2">
      <c r="A427" s="9" t="s">
        <v>3</v>
      </c>
      <c r="C427" s="16">
        <v>44834</v>
      </c>
      <c r="D427" s="9" t="s">
        <v>3</v>
      </c>
      <c r="E427" s="17" t="s">
        <v>335</v>
      </c>
      <c r="G427" s="18">
        <v>-50.26</v>
      </c>
    </row>
    <row r="428" spans="1:7" x14ac:dyDescent="0.2">
      <c r="B428" s="9" t="s">
        <v>3</v>
      </c>
    </row>
    <row r="430" spans="1:7" x14ac:dyDescent="0.2">
      <c r="A430" s="9" t="s">
        <v>359</v>
      </c>
      <c r="C430" s="16">
        <v>44470</v>
      </c>
      <c r="D430" s="9" t="s">
        <v>3</v>
      </c>
      <c r="E430" s="17" t="s">
        <v>64</v>
      </c>
      <c r="G430" s="18">
        <v>-180</v>
      </c>
    </row>
    <row r="431" spans="1:7" x14ac:dyDescent="0.2">
      <c r="B431" s="9" t="s">
        <v>360</v>
      </c>
      <c r="C431" s="16">
        <v>44561</v>
      </c>
      <c r="D431" s="9" t="s">
        <v>3</v>
      </c>
      <c r="E431" s="17" t="s">
        <v>361</v>
      </c>
      <c r="F431" s="18">
        <v>180</v>
      </c>
    </row>
    <row r="432" spans="1:7" x14ac:dyDescent="0.2">
      <c r="D432" s="9" t="s">
        <v>3</v>
      </c>
      <c r="E432" s="17" t="s">
        <v>148</v>
      </c>
      <c r="G432" s="18">
        <f>180-0</f>
        <v>180</v>
      </c>
    </row>
    <row r="433" spans="1:7" x14ac:dyDescent="0.2">
      <c r="C433" s="16">
        <v>44561</v>
      </c>
      <c r="D433" s="9" t="s">
        <v>3</v>
      </c>
      <c r="E433" s="17" t="s">
        <v>149</v>
      </c>
    </row>
    <row r="434" spans="1:7" x14ac:dyDescent="0.2">
      <c r="D434" s="9" t="s">
        <v>3</v>
      </c>
      <c r="E434" s="17" t="s">
        <v>3</v>
      </c>
    </row>
    <row r="436" spans="1:7" x14ac:dyDescent="0.2">
      <c r="A436" s="9" t="s">
        <v>362</v>
      </c>
      <c r="C436" s="16">
        <v>44470</v>
      </c>
      <c r="D436" s="9" t="s">
        <v>3</v>
      </c>
      <c r="E436" s="17" t="s">
        <v>64</v>
      </c>
      <c r="G436" s="18">
        <v>-60219.48</v>
      </c>
    </row>
    <row r="437" spans="1:7" x14ac:dyDescent="0.2">
      <c r="B437" s="9" t="s">
        <v>363</v>
      </c>
      <c r="C437" s="16">
        <v>44561</v>
      </c>
      <c r="D437" s="9" t="s">
        <v>3</v>
      </c>
      <c r="E437" s="17" t="s">
        <v>149</v>
      </c>
      <c r="G437" s="18">
        <v>-60219.48</v>
      </c>
    </row>
    <row r="438" spans="1:7" x14ac:dyDescent="0.2">
      <c r="D438" s="9" t="s">
        <v>3</v>
      </c>
      <c r="E438" s="17" t="s">
        <v>3</v>
      </c>
    </row>
    <row r="439" spans="1:7" x14ac:dyDescent="0.2">
      <c r="C439" s="16">
        <v>44562</v>
      </c>
      <c r="D439" s="9" t="s">
        <v>3</v>
      </c>
      <c r="E439" s="17" t="s">
        <v>64</v>
      </c>
      <c r="G439" s="18">
        <v>-60219.48</v>
      </c>
    </row>
    <row r="440" spans="1:7" x14ac:dyDescent="0.2">
      <c r="A440" s="9" t="s">
        <v>3</v>
      </c>
      <c r="C440" s="16">
        <v>44834</v>
      </c>
      <c r="D440" s="9" t="s">
        <v>3</v>
      </c>
      <c r="E440" s="17" t="s">
        <v>335</v>
      </c>
      <c r="G440" s="18">
        <v>-60219.48</v>
      </c>
    </row>
    <row r="441" spans="1:7" x14ac:dyDescent="0.2">
      <c r="B441" s="9" t="s">
        <v>3</v>
      </c>
    </row>
    <row r="443" spans="1:7" x14ac:dyDescent="0.2">
      <c r="A443" s="9" t="s">
        <v>364</v>
      </c>
      <c r="C443" s="16">
        <v>44470</v>
      </c>
      <c r="D443" s="9" t="s">
        <v>3</v>
      </c>
      <c r="E443" s="17" t="s">
        <v>64</v>
      </c>
      <c r="G443" s="18">
        <v>-32506.87</v>
      </c>
    </row>
    <row r="444" spans="1:7" x14ac:dyDescent="0.2">
      <c r="B444" s="9" t="s">
        <v>365</v>
      </c>
      <c r="C444" s="16">
        <v>44561</v>
      </c>
      <c r="D444" s="9" t="s">
        <v>3</v>
      </c>
      <c r="E444" s="17" t="s">
        <v>149</v>
      </c>
      <c r="G444" s="18">
        <v>-32506.87</v>
      </c>
    </row>
    <row r="445" spans="1:7" x14ac:dyDescent="0.2">
      <c r="D445" s="9" t="s">
        <v>3</v>
      </c>
      <c r="E445" s="17" t="s">
        <v>3</v>
      </c>
    </row>
    <row r="446" spans="1:7" x14ac:dyDescent="0.2">
      <c r="C446" s="16">
        <v>44562</v>
      </c>
      <c r="D446" s="9" t="s">
        <v>3</v>
      </c>
      <c r="E446" s="17" t="s">
        <v>64</v>
      </c>
      <c r="G446" s="18">
        <v>-32506.87</v>
      </c>
    </row>
    <row r="447" spans="1:7" x14ac:dyDescent="0.2">
      <c r="A447" s="9" t="s">
        <v>3</v>
      </c>
      <c r="C447" s="16">
        <v>44834</v>
      </c>
      <c r="D447" s="9" t="s">
        <v>3</v>
      </c>
      <c r="E447" s="17" t="s">
        <v>335</v>
      </c>
      <c r="G447" s="18">
        <v>-32506.87</v>
      </c>
    </row>
    <row r="448" spans="1:7" x14ac:dyDescent="0.2">
      <c r="B448" s="9" t="s">
        <v>3</v>
      </c>
    </row>
    <row r="450" spans="1:7" x14ac:dyDescent="0.2">
      <c r="A450" s="9" t="s">
        <v>366</v>
      </c>
      <c r="C450" s="16">
        <v>44470</v>
      </c>
      <c r="D450" s="9" t="s">
        <v>3</v>
      </c>
      <c r="E450" s="17" t="s">
        <v>64</v>
      </c>
      <c r="G450" s="18">
        <v>7700</v>
      </c>
    </row>
    <row r="451" spans="1:7" x14ac:dyDescent="0.2">
      <c r="B451" s="9" t="s">
        <v>367</v>
      </c>
      <c r="C451" s="16">
        <v>44561</v>
      </c>
      <c r="D451" s="9" t="s">
        <v>3</v>
      </c>
      <c r="E451" s="17" t="s">
        <v>149</v>
      </c>
      <c r="G451" s="18">
        <v>7700</v>
      </c>
    </row>
    <row r="452" spans="1:7" x14ac:dyDescent="0.2">
      <c r="D452" s="9" t="s">
        <v>3</v>
      </c>
      <c r="E452" s="17" t="s">
        <v>3</v>
      </c>
    </row>
    <row r="453" spans="1:7" x14ac:dyDescent="0.2">
      <c r="C453" s="16">
        <v>44562</v>
      </c>
      <c r="D453" s="9" t="s">
        <v>3</v>
      </c>
      <c r="E453" s="17" t="s">
        <v>64</v>
      </c>
      <c r="G453" s="18">
        <v>7700</v>
      </c>
    </row>
    <row r="454" spans="1:7" x14ac:dyDescent="0.2">
      <c r="A454" s="9" t="s">
        <v>3</v>
      </c>
      <c r="C454" s="16">
        <v>44834</v>
      </c>
      <c r="D454" s="9" t="s">
        <v>3</v>
      </c>
      <c r="E454" s="17" t="s">
        <v>335</v>
      </c>
      <c r="G454" s="18">
        <v>7700</v>
      </c>
    </row>
    <row r="455" spans="1:7" x14ac:dyDescent="0.2">
      <c r="B455" s="9" t="s">
        <v>3</v>
      </c>
    </row>
    <row r="457" spans="1:7" x14ac:dyDescent="0.2">
      <c r="A457" s="9" t="s">
        <v>368</v>
      </c>
      <c r="C457" s="16">
        <v>44470</v>
      </c>
      <c r="D457" s="9" t="s">
        <v>3</v>
      </c>
      <c r="E457" s="17" t="s">
        <v>64</v>
      </c>
      <c r="G457" s="18">
        <v>-100</v>
      </c>
    </row>
    <row r="458" spans="1:7" x14ac:dyDescent="0.2">
      <c r="B458" s="9" t="s">
        <v>369</v>
      </c>
      <c r="C458" s="16">
        <v>44561</v>
      </c>
      <c r="D458" s="9" t="s">
        <v>3</v>
      </c>
      <c r="E458" s="17" t="s">
        <v>149</v>
      </c>
      <c r="G458" s="18">
        <v>-100</v>
      </c>
    </row>
    <row r="459" spans="1:7" x14ac:dyDescent="0.2">
      <c r="D459" s="9" t="s">
        <v>3</v>
      </c>
      <c r="E459" s="17" t="s">
        <v>3</v>
      </c>
    </row>
    <row r="460" spans="1:7" x14ac:dyDescent="0.2">
      <c r="C460" s="16">
        <v>44562</v>
      </c>
      <c r="D460" s="9" t="s">
        <v>3</v>
      </c>
      <c r="E460" s="17" t="s">
        <v>64</v>
      </c>
      <c r="G460" s="18">
        <v>-100</v>
      </c>
    </row>
    <row r="461" spans="1:7" x14ac:dyDescent="0.2">
      <c r="A461" s="9" t="s">
        <v>3</v>
      </c>
      <c r="C461" s="16">
        <v>44834</v>
      </c>
      <c r="D461" s="9" t="s">
        <v>3</v>
      </c>
      <c r="E461" s="17" t="s">
        <v>335</v>
      </c>
      <c r="G461" s="18">
        <v>-100</v>
      </c>
    </row>
    <row r="462" spans="1:7" x14ac:dyDescent="0.2">
      <c r="B462" s="9" t="s">
        <v>3</v>
      </c>
    </row>
    <row r="464" spans="1:7" x14ac:dyDescent="0.2">
      <c r="A464" s="9" t="s">
        <v>370</v>
      </c>
      <c r="C464" s="16">
        <v>44470</v>
      </c>
      <c r="D464" s="9" t="s">
        <v>3</v>
      </c>
      <c r="E464" s="17" t="s">
        <v>64</v>
      </c>
      <c r="G464" s="18">
        <v>18.52</v>
      </c>
    </row>
    <row r="465" spans="1:7" x14ac:dyDescent="0.2">
      <c r="B465" s="9" t="s">
        <v>371</v>
      </c>
      <c r="C465" s="16">
        <v>44561</v>
      </c>
      <c r="D465" s="9" t="s">
        <v>3</v>
      </c>
      <c r="E465" s="17" t="s">
        <v>149</v>
      </c>
      <c r="G465" s="18">
        <v>18.52</v>
      </c>
    </row>
    <row r="466" spans="1:7" x14ac:dyDescent="0.2">
      <c r="D466" s="9" t="s">
        <v>3</v>
      </c>
      <c r="E466" s="17" t="s">
        <v>3</v>
      </c>
    </row>
    <row r="467" spans="1:7" x14ac:dyDescent="0.2">
      <c r="C467" s="16">
        <v>44562</v>
      </c>
      <c r="D467" s="9" t="s">
        <v>3</v>
      </c>
      <c r="E467" s="17" t="s">
        <v>64</v>
      </c>
      <c r="G467" s="18">
        <v>18.52</v>
      </c>
    </row>
    <row r="468" spans="1:7" x14ac:dyDescent="0.2">
      <c r="A468" s="9" t="s">
        <v>3</v>
      </c>
      <c r="C468" s="16">
        <v>44834</v>
      </c>
      <c r="D468" s="9" t="s">
        <v>3</v>
      </c>
      <c r="E468" s="17" t="s">
        <v>335</v>
      </c>
      <c r="G468" s="18">
        <v>18.52</v>
      </c>
    </row>
    <row r="469" spans="1:7" x14ac:dyDescent="0.2">
      <c r="B469" s="9" t="s">
        <v>3</v>
      </c>
    </row>
    <row r="471" spans="1:7" x14ac:dyDescent="0.2">
      <c r="A471" s="9" t="s">
        <v>372</v>
      </c>
      <c r="C471" s="16">
        <v>44470</v>
      </c>
      <c r="D471" s="9" t="s">
        <v>3</v>
      </c>
      <c r="E471" s="17" t="s">
        <v>64</v>
      </c>
      <c r="G471" s="18">
        <v>54057.2</v>
      </c>
    </row>
    <row r="472" spans="1:7" x14ac:dyDescent="0.2">
      <c r="B472" s="9" t="s">
        <v>373</v>
      </c>
      <c r="C472" s="16">
        <v>44561</v>
      </c>
      <c r="D472" s="9" t="s">
        <v>3</v>
      </c>
      <c r="E472" s="17" t="s">
        <v>149</v>
      </c>
      <c r="G472" s="18">
        <v>54057.2</v>
      </c>
    </row>
    <row r="473" spans="1:7" x14ac:dyDescent="0.2">
      <c r="D473" s="9" t="s">
        <v>3</v>
      </c>
      <c r="E473" s="17" t="s">
        <v>3</v>
      </c>
    </row>
    <row r="474" spans="1:7" x14ac:dyDescent="0.2">
      <c r="C474" s="16">
        <v>44562</v>
      </c>
      <c r="D474" s="9" t="s">
        <v>3</v>
      </c>
      <c r="E474" s="17" t="s">
        <v>64</v>
      </c>
      <c r="G474" s="18">
        <v>46886.27</v>
      </c>
    </row>
    <row r="475" spans="1:7" x14ac:dyDescent="0.2">
      <c r="A475" s="9" t="s">
        <v>3</v>
      </c>
      <c r="C475" s="16">
        <v>44834</v>
      </c>
      <c r="D475" s="9" t="s">
        <v>3</v>
      </c>
      <c r="E475" s="17" t="s">
        <v>335</v>
      </c>
      <c r="G475" s="18">
        <v>46886.27</v>
      </c>
    </row>
    <row r="476" spans="1:7" x14ac:dyDescent="0.2">
      <c r="B476" s="9" t="s">
        <v>3</v>
      </c>
    </row>
    <row r="478" spans="1:7" x14ac:dyDescent="0.2">
      <c r="A478" s="9" t="s">
        <v>374</v>
      </c>
      <c r="C478" s="16">
        <v>44470</v>
      </c>
      <c r="D478" s="9" t="s">
        <v>3</v>
      </c>
      <c r="E478" s="17" t="s">
        <v>64</v>
      </c>
      <c r="G478" s="18">
        <v>-404461.81</v>
      </c>
    </row>
    <row r="479" spans="1:7" x14ac:dyDescent="0.2">
      <c r="B479" s="9" t="s">
        <v>18</v>
      </c>
      <c r="C479" s="16">
        <v>44485</v>
      </c>
      <c r="D479" s="9" t="s">
        <v>79</v>
      </c>
      <c r="E479" s="17" t="s">
        <v>375</v>
      </c>
      <c r="F479" s="18">
        <v>72</v>
      </c>
    </row>
    <row r="480" spans="1:7" x14ac:dyDescent="0.2">
      <c r="C480" s="16">
        <v>44500</v>
      </c>
      <c r="D480" s="9" t="s">
        <v>3</v>
      </c>
      <c r="E480" s="17" t="s">
        <v>93</v>
      </c>
      <c r="F480" s="18">
        <v>116</v>
      </c>
    </row>
    <row r="481" spans="3:7" x14ac:dyDescent="0.2">
      <c r="C481" s="16">
        <v>44500</v>
      </c>
      <c r="D481" s="9" t="s">
        <v>3</v>
      </c>
      <c r="E481" s="17" t="s">
        <v>376</v>
      </c>
      <c r="F481" s="18">
        <v>-44725.42</v>
      </c>
    </row>
    <row r="482" spans="3:7" x14ac:dyDescent="0.2">
      <c r="C482" s="16">
        <v>44515</v>
      </c>
      <c r="D482" s="9" t="s">
        <v>109</v>
      </c>
      <c r="E482" s="17" t="s">
        <v>377</v>
      </c>
      <c r="F482" s="18">
        <v>93</v>
      </c>
    </row>
    <row r="483" spans="3:7" x14ac:dyDescent="0.2">
      <c r="C483" s="16">
        <v>44530</v>
      </c>
      <c r="D483" s="9" t="s">
        <v>3</v>
      </c>
      <c r="E483" s="17" t="s">
        <v>378</v>
      </c>
      <c r="F483" s="18">
        <v>-47780.69</v>
      </c>
    </row>
    <row r="484" spans="3:7" x14ac:dyDescent="0.2">
      <c r="C484" s="16">
        <v>44547</v>
      </c>
      <c r="D484" s="9" t="s">
        <v>134</v>
      </c>
      <c r="E484" s="17" t="s">
        <v>379</v>
      </c>
      <c r="F484" s="18">
        <v>124.52</v>
      </c>
    </row>
    <row r="485" spans="3:7" x14ac:dyDescent="0.2">
      <c r="C485" s="16">
        <v>44561</v>
      </c>
      <c r="D485" s="9" t="s">
        <v>3</v>
      </c>
      <c r="E485" s="17" t="s">
        <v>380</v>
      </c>
      <c r="F485" s="18">
        <v>-45663.12</v>
      </c>
    </row>
    <row r="486" spans="3:7" x14ac:dyDescent="0.2">
      <c r="C486" s="16">
        <v>44561</v>
      </c>
      <c r="D486" s="9" t="s">
        <v>3</v>
      </c>
      <c r="E486" s="17" t="s">
        <v>361</v>
      </c>
      <c r="F486" s="18">
        <v>-180</v>
      </c>
    </row>
    <row r="487" spans="3:7" x14ac:dyDescent="0.2">
      <c r="D487" s="9" t="s">
        <v>3</v>
      </c>
      <c r="E487" s="17" t="s">
        <v>148</v>
      </c>
      <c r="G487" s="18">
        <f>405.52-138349.23</f>
        <v>-137943.71000000002</v>
      </c>
    </row>
    <row r="488" spans="3:7" x14ac:dyDescent="0.2">
      <c r="C488" s="16">
        <v>44561</v>
      </c>
      <c r="D488" s="9" t="s">
        <v>3</v>
      </c>
      <c r="E488" s="17" t="s">
        <v>149</v>
      </c>
      <c r="G488" s="18">
        <v>-542405.52</v>
      </c>
    </row>
    <row r="489" spans="3:7" x14ac:dyDescent="0.2">
      <c r="D489" s="9" t="s">
        <v>3</v>
      </c>
      <c r="E489" s="17" t="s">
        <v>3</v>
      </c>
    </row>
    <row r="490" spans="3:7" x14ac:dyDescent="0.2">
      <c r="C490" s="16">
        <v>44562</v>
      </c>
      <c r="D490" s="9" t="s">
        <v>3</v>
      </c>
      <c r="E490" s="17" t="s">
        <v>64</v>
      </c>
    </row>
    <row r="491" spans="3:7" x14ac:dyDescent="0.2">
      <c r="C491" s="16">
        <v>44592</v>
      </c>
      <c r="D491" s="9" t="s">
        <v>3</v>
      </c>
      <c r="E491" s="17" t="s">
        <v>381</v>
      </c>
      <c r="F491" s="18">
        <v>-48378.61</v>
      </c>
    </row>
    <row r="492" spans="3:7" x14ac:dyDescent="0.2">
      <c r="C492" s="16">
        <v>44614</v>
      </c>
      <c r="D492" s="9" t="s">
        <v>184</v>
      </c>
      <c r="E492" s="17" t="s">
        <v>379</v>
      </c>
      <c r="F492" s="18">
        <v>-124.52</v>
      </c>
    </row>
    <row r="493" spans="3:7" x14ac:dyDescent="0.2">
      <c r="C493" s="16">
        <v>44614</v>
      </c>
      <c r="D493" s="9" t="s">
        <v>185</v>
      </c>
      <c r="E493" s="17" t="s">
        <v>382</v>
      </c>
      <c r="F493" s="18">
        <v>74</v>
      </c>
    </row>
    <row r="494" spans="3:7" x14ac:dyDescent="0.2">
      <c r="C494" s="16">
        <v>44614</v>
      </c>
      <c r="D494" s="9" t="s">
        <v>185</v>
      </c>
      <c r="E494" s="17" t="s">
        <v>379</v>
      </c>
      <c r="F494" s="18">
        <v>124.52</v>
      </c>
    </row>
    <row r="495" spans="3:7" x14ac:dyDescent="0.2">
      <c r="C495" s="16">
        <v>44620</v>
      </c>
      <c r="D495" s="9" t="s">
        <v>3</v>
      </c>
      <c r="E495" s="17" t="s">
        <v>192</v>
      </c>
      <c r="F495" s="18">
        <v>-1</v>
      </c>
    </row>
    <row r="496" spans="3:7" x14ac:dyDescent="0.2">
      <c r="C496" s="16">
        <v>44620</v>
      </c>
      <c r="D496" s="9" t="s">
        <v>3</v>
      </c>
      <c r="E496" s="17" t="s">
        <v>383</v>
      </c>
      <c r="F496" s="18">
        <v>-45103.28</v>
      </c>
    </row>
    <row r="497" spans="3:6" x14ac:dyDescent="0.2">
      <c r="C497" s="16">
        <v>44651</v>
      </c>
      <c r="D497" s="9" t="s">
        <v>3</v>
      </c>
      <c r="E497" s="17" t="s">
        <v>384</v>
      </c>
      <c r="F497" s="18">
        <v>-47426.19</v>
      </c>
    </row>
    <row r="498" spans="3:6" x14ac:dyDescent="0.2">
      <c r="C498" s="16">
        <v>44681</v>
      </c>
      <c r="D498" s="9" t="s">
        <v>3</v>
      </c>
      <c r="E498" s="17" t="s">
        <v>234</v>
      </c>
      <c r="F498" s="18">
        <v>97</v>
      </c>
    </row>
    <row r="499" spans="3:6" x14ac:dyDescent="0.2">
      <c r="C499" s="16">
        <v>44681</v>
      </c>
      <c r="D499" s="9" t="s">
        <v>3</v>
      </c>
      <c r="E499" s="17" t="s">
        <v>385</v>
      </c>
      <c r="F499" s="18">
        <v>-48721.2</v>
      </c>
    </row>
    <row r="500" spans="3:6" x14ac:dyDescent="0.2">
      <c r="C500" s="16">
        <v>44712</v>
      </c>
      <c r="D500" s="9" t="s">
        <v>3</v>
      </c>
      <c r="E500" s="17" t="s">
        <v>386</v>
      </c>
      <c r="F500" s="18">
        <v>-54915.4</v>
      </c>
    </row>
    <row r="501" spans="3:6" x14ac:dyDescent="0.2">
      <c r="C501" s="16">
        <v>44742</v>
      </c>
      <c r="D501" s="9" t="s">
        <v>3</v>
      </c>
      <c r="E501" s="17" t="s">
        <v>387</v>
      </c>
      <c r="F501" s="18">
        <v>-53228.02</v>
      </c>
    </row>
    <row r="502" spans="3:6" x14ac:dyDescent="0.2">
      <c r="C502" s="16">
        <v>44742</v>
      </c>
      <c r="D502" s="9" t="s">
        <v>3</v>
      </c>
      <c r="E502" s="17" t="s">
        <v>93</v>
      </c>
      <c r="F502" s="18">
        <v>218</v>
      </c>
    </row>
    <row r="503" spans="3:6" x14ac:dyDescent="0.2">
      <c r="C503" s="16">
        <v>44742</v>
      </c>
      <c r="D503" s="9" t="s">
        <v>3</v>
      </c>
      <c r="E503" s="17" t="s">
        <v>234</v>
      </c>
      <c r="F503" s="18">
        <v>108</v>
      </c>
    </row>
    <row r="504" spans="3:6" x14ac:dyDescent="0.2">
      <c r="C504" s="16">
        <v>44773</v>
      </c>
      <c r="D504" s="9" t="s">
        <v>3</v>
      </c>
      <c r="E504" s="17" t="s">
        <v>388</v>
      </c>
      <c r="F504" s="18">
        <v>-52772.91</v>
      </c>
    </row>
    <row r="505" spans="3:6" x14ac:dyDescent="0.2">
      <c r="C505" s="16">
        <v>44804</v>
      </c>
      <c r="D505" s="9" t="s">
        <v>3</v>
      </c>
      <c r="E505" s="17" t="s">
        <v>389</v>
      </c>
      <c r="F505" s="18">
        <v>-53264.160000000003</v>
      </c>
    </row>
    <row r="506" spans="3:6" x14ac:dyDescent="0.2">
      <c r="C506" s="16">
        <v>44818</v>
      </c>
      <c r="D506" s="9" t="s">
        <v>316</v>
      </c>
      <c r="E506" s="17" t="s">
        <v>390</v>
      </c>
      <c r="F506" s="18">
        <v>116</v>
      </c>
    </row>
    <row r="507" spans="3:6" x14ac:dyDescent="0.2">
      <c r="C507" s="16">
        <v>44818</v>
      </c>
      <c r="D507" s="9" t="s">
        <v>316</v>
      </c>
      <c r="E507" s="17" t="s">
        <v>391</v>
      </c>
      <c r="F507" s="18">
        <v>194</v>
      </c>
    </row>
    <row r="508" spans="3:6" x14ac:dyDescent="0.2">
      <c r="C508" s="16">
        <v>44818</v>
      </c>
      <c r="D508" s="9" t="s">
        <v>318</v>
      </c>
      <c r="E508" s="17" t="s">
        <v>392</v>
      </c>
      <c r="F508" s="18">
        <v>109</v>
      </c>
    </row>
    <row r="509" spans="3:6" x14ac:dyDescent="0.2">
      <c r="C509" s="16">
        <v>44834</v>
      </c>
      <c r="D509" s="9" t="s">
        <v>3</v>
      </c>
      <c r="E509" s="17" t="s">
        <v>393</v>
      </c>
      <c r="F509" s="18">
        <v>-55165.91</v>
      </c>
    </row>
    <row r="510" spans="3:6" x14ac:dyDescent="0.2">
      <c r="C510" s="16">
        <v>44834</v>
      </c>
      <c r="D510" s="9" t="s">
        <v>3</v>
      </c>
      <c r="E510" s="17" t="s">
        <v>234</v>
      </c>
      <c r="F510" s="18">
        <v>34.47</v>
      </c>
    </row>
    <row r="511" spans="3:6" x14ac:dyDescent="0.2">
      <c r="C511" s="16">
        <v>44834</v>
      </c>
      <c r="D511" s="9" t="s">
        <v>3</v>
      </c>
      <c r="E511" s="17" t="s">
        <v>331</v>
      </c>
      <c r="F511" s="18">
        <v>422.75</v>
      </c>
    </row>
    <row r="512" spans="3:6" x14ac:dyDescent="0.2">
      <c r="C512" s="16">
        <v>44834</v>
      </c>
      <c r="D512" s="9" t="s">
        <v>3</v>
      </c>
      <c r="E512" s="17" t="s">
        <v>332</v>
      </c>
      <c r="F512" s="18">
        <v>166</v>
      </c>
    </row>
    <row r="513" spans="1:7" x14ac:dyDescent="0.2">
      <c r="D513" s="9" t="s">
        <v>3</v>
      </c>
      <c r="E513" s="17" t="s">
        <v>148</v>
      </c>
      <c r="G513" s="18">
        <f>1663.74-459101.2</f>
        <v>-457437.46</v>
      </c>
    </row>
    <row r="514" spans="1:7" x14ac:dyDescent="0.2">
      <c r="A514" s="9" t="s">
        <v>3</v>
      </c>
      <c r="C514" s="16">
        <v>44834</v>
      </c>
      <c r="D514" s="9" t="s">
        <v>3</v>
      </c>
      <c r="E514" s="17" t="s">
        <v>335</v>
      </c>
      <c r="G514" s="18">
        <v>-457437.46</v>
      </c>
    </row>
    <row r="515" spans="1:7" x14ac:dyDescent="0.2">
      <c r="B515" s="9" t="s">
        <v>3</v>
      </c>
    </row>
    <row r="517" spans="1:7" x14ac:dyDescent="0.2">
      <c r="A517" s="9" t="s">
        <v>394</v>
      </c>
      <c r="C517" s="16">
        <v>44470</v>
      </c>
      <c r="D517" s="9" t="s">
        <v>3</v>
      </c>
      <c r="E517" s="17" t="s">
        <v>64</v>
      </c>
      <c r="G517" s="18">
        <v>-5610.02</v>
      </c>
    </row>
    <row r="518" spans="1:7" x14ac:dyDescent="0.2">
      <c r="B518" s="9" t="s">
        <v>19</v>
      </c>
      <c r="C518" s="16">
        <v>44500</v>
      </c>
      <c r="D518" s="9" t="s">
        <v>3</v>
      </c>
      <c r="E518" s="17" t="s">
        <v>395</v>
      </c>
      <c r="F518" s="18">
        <v>-500</v>
      </c>
    </row>
    <row r="519" spans="1:7" x14ac:dyDescent="0.2">
      <c r="C519" s="16">
        <v>44530</v>
      </c>
      <c r="D519" s="9" t="s">
        <v>3</v>
      </c>
      <c r="E519" s="17" t="s">
        <v>396</v>
      </c>
      <c r="F519" s="18">
        <v>-560</v>
      </c>
    </row>
    <row r="520" spans="1:7" x14ac:dyDescent="0.2">
      <c r="C520" s="16">
        <v>44561</v>
      </c>
      <c r="D520" s="9" t="s">
        <v>3</v>
      </c>
      <c r="E520" s="17" t="s">
        <v>397</v>
      </c>
      <c r="F520" s="18">
        <v>-590</v>
      </c>
    </row>
    <row r="521" spans="1:7" x14ac:dyDescent="0.2">
      <c r="D521" s="9" t="s">
        <v>3</v>
      </c>
      <c r="E521" s="17" t="s">
        <v>148</v>
      </c>
      <c r="G521" s="18">
        <f>0-1650</f>
        <v>-1650</v>
      </c>
    </row>
    <row r="522" spans="1:7" x14ac:dyDescent="0.2">
      <c r="C522" s="16">
        <v>44561</v>
      </c>
      <c r="D522" s="9" t="s">
        <v>3</v>
      </c>
      <c r="E522" s="17" t="s">
        <v>149</v>
      </c>
      <c r="G522" s="18">
        <v>-7260.02</v>
      </c>
    </row>
    <row r="523" spans="1:7" x14ac:dyDescent="0.2">
      <c r="D523" s="9" t="s">
        <v>3</v>
      </c>
      <c r="E523" s="17" t="s">
        <v>3</v>
      </c>
    </row>
    <row r="524" spans="1:7" x14ac:dyDescent="0.2">
      <c r="C524" s="16">
        <v>44562</v>
      </c>
      <c r="D524" s="9" t="s">
        <v>3</v>
      </c>
      <c r="E524" s="17" t="s">
        <v>64</v>
      </c>
    </row>
    <row r="525" spans="1:7" x14ac:dyDescent="0.2">
      <c r="C525" s="16">
        <v>44592</v>
      </c>
      <c r="D525" s="9" t="s">
        <v>3</v>
      </c>
      <c r="E525" s="17" t="s">
        <v>398</v>
      </c>
      <c r="F525" s="18">
        <v>-490</v>
      </c>
    </row>
    <row r="526" spans="1:7" x14ac:dyDescent="0.2">
      <c r="C526" s="16">
        <v>44620</v>
      </c>
      <c r="D526" s="9" t="s">
        <v>3</v>
      </c>
      <c r="E526" s="17" t="s">
        <v>399</v>
      </c>
      <c r="F526" s="18">
        <v>-783</v>
      </c>
    </row>
    <row r="527" spans="1:7" x14ac:dyDescent="0.2">
      <c r="C527" s="16">
        <v>44651</v>
      </c>
      <c r="D527" s="9" t="s">
        <v>3</v>
      </c>
      <c r="E527" s="17" t="s">
        <v>400</v>
      </c>
      <c r="F527" s="18">
        <v>-610</v>
      </c>
    </row>
    <row r="528" spans="1:7" x14ac:dyDescent="0.2">
      <c r="C528" s="16">
        <v>44681</v>
      </c>
      <c r="D528" s="9" t="s">
        <v>3</v>
      </c>
      <c r="E528" s="17" t="s">
        <v>401</v>
      </c>
      <c r="F528" s="18">
        <v>-460</v>
      </c>
    </row>
    <row r="529" spans="1:7" x14ac:dyDescent="0.2">
      <c r="C529" s="16">
        <v>44712</v>
      </c>
      <c r="D529" s="9" t="s">
        <v>3</v>
      </c>
      <c r="E529" s="17" t="s">
        <v>402</v>
      </c>
      <c r="F529" s="18">
        <v>-730</v>
      </c>
    </row>
    <row r="530" spans="1:7" x14ac:dyDescent="0.2">
      <c r="C530" s="16">
        <v>44742</v>
      </c>
      <c r="D530" s="9" t="s">
        <v>3</v>
      </c>
      <c r="E530" s="17" t="s">
        <v>403</v>
      </c>
      <c r="F530" s="18">
        <v>-780</v>
      </c>
    </row>
    <row r="531" spans="1:7" x14ac:dyDescent="0.2">
      <c r="C531" s="16">
        <v>44773</v>
      </c>
      <c r="D531" s="9" t="s">
        <v>3</v>
      </c>
      <c r="E531" s="17" t="s">
        <v>404</v>
      </c>
      <c r="F531" s="18">
        <v>-610</v>
      </c>
    </row>
    <row r="532" spans="1:7" x14ac:dyDescent="0.2">
      <c r="C532" s="16">
        <v>44804</v>
      </c>
      <c r="D532" s="9" t="s">
        <v>3</v>
      </c>
      <c r="E532" s="17" t="s">
        <v>405</v>
      </c>
      <c r="F532" s="18">
        <v>-555</v>
      </c>
    </row>
    <row r="533" spans="1:7" x14ac:dyDescent="0.2">
      <c r="C533" s="16">
        <v>44834</v>
      </c>
      <c r="D533" s="9" t="s">
        <v>3</v>
      </c>
      <c r="E533" s="17" t="s">
        <v>406</v>
      </c>
      <c r="F533" s="18">
        <v>-590</v>
      </c>
    </row>
    <row r="534" spans="1:7" x14ac:dyDescent="0.2">
      <c r="D534" s="9" t="s">
        <v>3</v>
      </c>
      <c r="E534" s="17" t="s">
        <v>148</v>
      </c>
      <c r="G534" s="18">
        <f>0-5608</f>
        <v>-5608</v>
      </c>
    </row>
    <row r="535" spans="1:7" x14ac:dyDescent="0.2">
      <c r="A535" s="9" t="s">
        <v>3</v>
      </c>
      <c r="C535" s="16">
        <v>44834</v>
      </c>
      <c r="D535" s="9" t="s">
        <v>3</v>
      </c>
      <c r="E535" s="17" t="s">
        <v>335</v>
      </c>
      <c r="G535" s="18">
        <v>-5608</v>
      </c>
    </row>
    <row r="536" spans="1:7" x14ac:dyDescent="0.2">
      <c r="B536" s="9" t="s">
        <v>3</v>
      </c>
    </row>
    <row r="538" spans="1:7" x14ac:dyDescent="0.2">
      <c r="A538" s="9" t="s">
        <v>407</v>
      </c>
      <c r="C538" s="16">
        <v>44470</v>
      </c>
      <c r="D538" s="9" t="s">
        <v>3</v>
      </c>
      <c r="E538" s="17" t="s">
        <v>64</v>
      </c>
      <c r="G538" s="18">
        <v>-2833.53</v>
      </c>
    </row>
    <row r="539" spans="1:7" x14ac:dyDescent="0.2">
      <c r="B539" s="9" t="s">
        <v>20</v>
      </c>
      <c r="C539" s="16">
        <v>44500</v>
      </c>
      <c r="D539" s="9" t="s">
        <v>3</v>
      </c>
      <c r="E539" s="17" t="s">
        <v>408</v>
      </c>
      <c r="F539" s="18">
        <v>-309.68</v>
      </c>
    </row>
    <row r="540" spans="1:7" x14ac:dyDescent="0.2">
      <c r="C540" s="16">
        <v>44530</v>
      </c>
      <c r="D540" s="9" t="s">
        <v>3</v>
      </c>
      <c r="E540" s="17" t="s">
        <v>409</v>
      </c>
      <c r="F540" s="18">
        <v>-429.81</v>
      </c>
    </row>
    <row r="541" spans="1:7" x14ac:dyDescent="0.2">
      <c r="C541" s="16">
        <v>44561</v>
      </c>
      <c r="D541" s="9" t="s">
        <v>3</v>
      </c>
      <c r="E541" s="17" t="s">
        <v>410</v>
      </c>
      <c r="F541" s="18">
        <v>-215.25</v>
      </c>
    </row>
    <row r="542" spans="1:7" x14ac:dyDescent="0.2">
      <c r="D542" s="9" t="s">
        <v>3</v>
      </c>
      <c r="E542" s="17" t="s">
        <v>148</v>
      </c>
      <c r="G542" s="18">
        <f>0-954.74</f>
        <v>-954.74</v>
      </c>
    </row>
    <row r="543" spans="1:7" x14ac:dyDescent="0.2">
      <c r="C543" s="16">
        <v>44561</v>
      </c>
      <c r="D543" s="9" t="s">
        <v>3</v>
      </c>
      <c r="E543" s="17" t="s">
        <v>149</v>
      </c>
      <c r="G543" s="18">
        <v>-3788.27</v>
      </c>
    </row>
    <row r="544" spans="1:7" x14ac:dyDescent="0.2">
      <c r="D544" s="9" t="s">
        <v>3</v>
      </c>
      <c r="E544" s="17" t="s">
        <v>3</v>
      </c>
    </row>
    <row r="545" spans="1:7" x14ac:dyDescent="0.2">
      <c r="C545" s="16">
        <v>44562</v>
      </c>
      <c r="D545" s="9" t="s">
        <v>3</v>
      </c>
      <c r="E545" s="17" t="s">
        <v>64</v>
      </c>
    </row>
    <row r="546" spans="1:7" x14ac:dyDescent="0.2">
      <c r="C546" s="16">
        <v>44592</v>
      </c>
      <c r="D546" s="9" t="s">
        <v>3</v>
      </c>
      <c r="E546" s="17" t="s">
        <v>411</v>
      </c>
      <c r="F546" s="18">
        <v>-238.31</v>
      </c>
    </row>
    <row r="547" spans="1:7" x14ac:dyDescent="0.2">
      <c r="C547" s="16">
        <v>44620</v>
      </c>
      <c r="D547" s="9" t="s">
        <v>3</v>
      </c>
      <c r="E547" s="17" t="s">
        <v>412</v>
      </c>
      <c r="F547" s="18">
        <v>-164.61</v>
      </c>
    </row>
    <row r="548" spans="1:7" x14ac:dyDescent="0.2">
      <c r="C548" s="16">
        <v>44651</v>
      </c>
      <c r="D548" s="9" t="s">
        <v>3</v>
      </c>
      <c r="E548" s="17" t="s">
        <v>413</v>
      </c>
      <c r="F548" s="18">
        <v>-403.86</v>
      </c>
    </row>
    <row r="549" spans="1:7" x14ac:dyDescent="0.2">
      <c r="C549" s="16">
        <v>44681</v>
      </c>
      <c r="D549" s="9" t="s">
        <v>3</v>
      </c>
      <c r="E549" s="17" t="s">
        <v>414</v>
      </c>
      <c r="F549" s="18">
        <v>-188.49</v>
      </c>
    </row>
    <row r="550" spans="1:7" x14ac:dyDescent="0.2">
      <c r="C550" s="16">
        <v>44712</v>
      </c>
      <c r="D550" s="9" t="s">
        <v>3</v>
      </c>
      <c r="E550" s="17" t="s">
        <v>415</v>
      </c>
      <c r="F550" s="18">
        <v>-367.32</v>
      </c>
    </row>
    <row r="551" spans="1:7" x14ac:dyDescent="0.2">
      <c r="C551" s="16">
        <v>44742</v>
      </c>
      <c r="D551" s="9" t="s">
        <v>3</v>
      </c>
      <c r="E551" s="17" t="s">
        <v>416</v>
      </c>
      <c r="F551" s="18">
        <v>-367.73</v>
      </c>
    </row>
    <row r="552" spans="1:7" x14ac:dyDescent="0.2">
      <c r="C552" s="16">
        <v>44773</v>
      </c>
      <c r="D552" s="9" t="s">
        <v>3</v>
      </c>
      <c r="E552" s="17" t="s">
        <v>417</v>
      </c>
      <c r="F552" s="18">
        <v>-149.38999999999999</v>
      </c>
    </row>
    <row r="553" spans="1:7" x14ac:dyDescent="0.2">
      <c r="C553" s="16">
        <v>44804</v>
      </c>
      <c r="D553" s="9" t="s">
        <v>3</v>
      </c>
      <c r="E553" s="17" t="s">
        <v>418</v>
      </c>
      <c r="F553" s="18">
        <v>-354.34</v>
      </c>
    </row>
    <row r="554" spans="1:7" x14ac:dyDescent="0.2">
      <c r="C554" s="16">
        <v>44834</v>
      </c>
      <c r="D554" s="9" t="s">
        <v>3</v>
      </c>
      <c r="E554" s="17" t="s">
        <v>419</v>
      </c>
      <c r="F554" s="18">
        <v>-145.35</v>
      </c>
    </row>
    <row r="555" spans="1:7" x14ac:dyDescent="0.2">
      <c r="D555" s="9" t="s">
        <v>3</v>
      </c>
      <c r="E555" s="17" t="s">
        <v>148</v>
      </c>
      <c r="G555" s="18">
        <f>0-2379.4</f>
        <v>-2379.4</v>
      </c>
    </row>
    <row r="556" spans="1:7" x14ac:dyDescent="0.2">
      <c r="A556" s="9" t="s">
        <v>3</v>
      </c>
      <c r="C556" s="16">
        <v>44834</v>
      </c>
      <c r="D556" s="9" t="s">
        <v>3</v>
      </c>
      <c r="E556" s="17" t="s">
        <v>335</v>
      </c>
      <c r="G556" s="18">
        <v>-2379.4</v>
      </c>
    </row>
    <row r="557" spans="1:7" x14ac:dyDescent="0.2">
      <c r="B557" s="9" t="s">
        <v>3</v>
      </c>
    </row>
    <row r="559" spans="1:7" x14ac:dyDescent="0.2">
      <c r="A559" s="9" t="s">
        <v>420</v>
      </c>
      <c r="C559" s="16">
        <v>44470</v>
      </c>
      <c r="D559" s="9" t="s">
        <v>3</v>
      </c>
      <c r="E559" s="17" t="s">
        <v>64</v>
      </c>
      <c r="G559" s="18">
        <v>-21179.15</v>
      </c>
    </row>
    <row r="560" spans="1:7" x14ac:dyDescent="0.2">
      <c r="B560" s="9" t="s">
        <v>21</v>
      </c>
      <c r="C560" s="16">
        <v>44500</v>
      </c>
      <c r="D560" s="9" t="s">
        <v>3</v>
      </c>
      <c r="E560" s="17" t="s">
        <v>90</v>
      </c>
      <c r="F560" s="18">
        <v>-825.08</v>
      </c>
    </row>
    <row r="561" spans="3:7" x14ac:dyDescent="0.2">
      <c r="C561" s="16">
        <v>44500</v>
      </c>
      <c r="D561" s="9" t="s">
        <v>3</v>
      </c>
      <c r="E561" s="17" t="s">
        <v>421</v>
      </c>
      <c r="F561" s="18">
        <v>-1920.81</v>
      </c>
    </row>
    <row r="562" spans="3:7" x14ac:dyDescent="0.2">
      <c r="C562" s="16">
        <v>44530</v>
      </c>
      <c r="D562" s="9" t="s">
        <v>3</v>
      </c>
      <c r="E562" s="17" t="s">
        <v>422</v>
      </c>
      <c r="F562" s="18">
        <v>-2109.1999999999998</v>
      </c>
    </row>
    <row r="563" spans="3:7" x14ac:dyDescent="0.2">
      <c r="C563" s="16">
        <v>44530</v>
      </c>
      <c r="D563" s="9" t="s">
        <v>3</v>
      </c>
      <c r="E563" s="17" t="s">
        <v>90</v>
      </c>
      <c r="F563" s="18">
        <v>-768.32</v>
      </c>
    </row>
    <row r="564" spans="3:7" x14ac:dyDescent="0.2">
      <c r="C564" s="16">
        <v>44561</v>
      </c>
      <c r="D564" s="9" t="s">
        <v>3</v>
      </c>
      <c r="E564" s="17" t="s">
        <v>423</v>
      </c>
      <c r="F564" s="18">
        <v>-2063.91</v>
      </c>
    </row>
    <row r="565" spans="3:7" x14ac:dyDescent="0.2">
      <c r="C565" s="16">
        <v>44561</v>
      </c>
      <c r="D565" s="9" t="s">
        <v>3</v>
      </c>
      <c r="E565" s="17" t="s">
        <v>90</v>
      </c>
      <c r="F565" s="18">
        <v>-843.68</v>
      </c>
    </row>
    <row r="566" spans="3:7" x14ac:dyDescent="0.2">
      <c r="D566" s="9" t="s">
        <v>3</v>
      </c>
      <c r="E566" s="17" t="s">
        <v>148</v>
      </c>
      <c r="G566" s="18">
        <f>0-8531</f>
        <v>-8531</v>
      </c>
    </row>
    <row r="567" spans="3:7" x14ac:dyDescent="0.2">
      <c r="C567" s="16">
        <v>44561</v>
      </c>
      <c r="D567" s="9" t="s">
        <v>3</v>
      </c>
      <c r="E567" s="17" t="s">
        <v>149</v>
      </c>
      <c r="G567" s="18">
        <v>-29710.15</v>
      </c>
    </row>
    <row r="568" spans="3:7" x14ac:dyDescent="0.2">
      <c r="D568" s="9" t="s">
        <v>3</v>
      </c>
      <c r="E568" s="17" t="s">
        <v>3</v>
      </c>
    </row>
    <row r="569" spans="3:7" x14ac:dyDescent="0.2">
      <c r="C569" s="16">
        <v>44562</v>
      </c>
      <c r="D569" s="9" t="s">
        <v>3</v>
      </c>
      <c r="E569" s="17" t="s">
        <v>64</v>
      </c>
    </row>
    <row r="570" spans="3:7" x14ac:dyDescent="0.2">
      <c r="C570" s="16">
        <v>44592</v>
      </c>
      <c r="D570" s="9" t="s">
        <v>3</v>
      </c>
      <c r="E570" s="17" t="s">
        <v>90</v>
      </c>
      <c r="F570" s="18">
        <v>-825.56</v>
      </c>
    </row>
    <row r="571" spans="3:7" x14ac:dyDescent="0.2">
      <c r="C571" s="16">
        <v>44592</v>
      </c>
      <c r="D571" s="9" t="s">
        <v>3</v>
      </c>
      <c r="E571" s="17" t="s">
        <v>424</v>
      </c>
      <c r="F571" s="18">
        <v>-2044.19</v>
      </c>
    </row>
    <row r="572" spans="3:7" x14ac:dyDescent="0.2">
      <c r="C572" s="16">
        <v>44620</v>
      </c>
      <c r="D572" s="9" t="s">
        <v>3</v>
      </c>
      <c r="E572" s="17" t="s">
        <v>425</v>
      </c>
      <c r="F572" s="18">
        <v>-2042.58</v>
      </c>
    </row>
    <row r="573" spans="3:7" x14ac:dyDescent="0.2">
      <c r="C573" s="16">
        <v>44620</v>
      </c>
      <c r="D573" s="9" t="s">
        <v>3</v>
      </c>
      <c r="E573" s="17" t="s">
        <v>193</v>
      </c>
      <c r="F573" s="18">
        <v>-817.68</v>
      </c>
    </row>
    <row r="574" spans="3:7" x14ac:dyDescent="0.2">
      <c r="C574" s="16">
        <v>44651</v>
      </c>
      <c r="D574" s="9" t="s">
        <v>3</v>
      </c>
      <c r="E574" s="17" t="s">
        <v>193</v>
      </c>
      <c r="F574" s="18">
        <v>-817.03</v>
      </c>
    </row>
    <row r="575" spans="3:7" x14ac:dyDescent="0.2">
      <c r="C575" s="16">
        <v>44651</v>
      </c>
      <c r="D575" s="9" t="s">
        <v>3</v>
      </c>
      <c r="E575" s="17" t="s">
        <v>426</v>
      </c>
      <c r="F575" s="18">
        <v>-2008.57</v>
      </c>
    </row>
    <row r="576" spans="3:7" x14ac:dyDescent="0.2">
      <c r="C576" s="16">
        <v>44681</v>
      </c>
      <c r="D576" s="9" t="s">
        <v>3</v>
      </c>
      <c r="E576" s="17" t="s">
        <v>193</v>
      </c>
      <c r="F576" s="18">
        <v>-803.43</v>
      </c>
    </row>
    <row r="577" spans="1:7" x14ac:dyDescent="0.2">
      <c r="C577" s="16">
        <v>44681</v>
      </c>
      <c r="D577" s="9" t="s">
        <v>3</v>
      </c>
      <c r="E577" s="17" t="s">
        <v>427</v>
      </c>
      <c r="F577" s="18">
        <v>-2026.89</v>
      </c>
    </row>
    <row r="578" spans="1:7" x14ac:dyDescent="0.2">
      <c r="C578" s="16">
        <v>44712</v>
      </c>
      <c r="D578" s="9" t="s">
        <v>3</v>
      </c>
      <c r="E578" s="17" t="s">
        <v>428</v>
      </c>
      <c r="F578" s="18">
        <v>-2391.8200000000002</v>
      </c>
    </row>
    <row r="579" spans="1:7" x14ac:dyDescent="0.2">
      <c r="C579" s="16">
        <v>44712</v>
      </c>
      <c r="D579" s="9" t="s">
        <v>3</v>
      </c>
      <c r="E579" s="17" t="s">
        <v>193</v>
      </c>
      <c r="F579" s="18">
        <v>-810.76</v>
      </c>
    </row>
    <row r="580" spans="1:7" x14ac:dyDescent="0.2">
      <c r="C580" s="16">
        <v>44742</v>
      </c>
      <c r="D580" s="9" t="s">
        <v>3</v>
      </c>
      <c r="E580" s="17" t="s">
        <v>193</v>
      </c>
      <c r="F580" s="18">
        <v>-956.73</v>
      </c>
    </row>
    <row r="581" spans="1:7" x14ac:dyDescent="0.2">
      <c r="C581" s="16">
        <v>44742</v>
      </c>
      <c r="D581" s="9" t="s">
        <v>3</v>
      </c>
      <c r="E581" s="17" t="s">
        <v>429</v>
      </c>
      <c r="F581" s="18">
        <v>-2246.89</v>
      </c>
    </row>
    <row r="582" spans="1:7" x14ac:dyDescent="0.2">
      <c r="C582" s="16">
        <v>44773</v>
      </c>
      <c r="D582" s="9" t="s">
        <v>3</v>
      </c>
      <c r="E582" s="17" t="s">
        <v>430</v>
      </c>
      <c r="F582" s="18">
        <v>-2223.5700000000002</v>
      </c>
    </row>
    <row r="583" spans="1:7" x14ac:dyDescent="0.2">
      <c r="C583" s="16">
        <v>44773</v>
      </c>
      <c r="D583" s="9" t="s">
        <v>3</v>
      </c>
      <c r="E583" s="17" t="s">
        <v>193</v>
      </c>
      <c r="F583" s="18">
        <v>-898.76</v>
      </c>
    </row>
    <row r="584" spans="1:7" x14ac:dyDescent="0.2">
      <c r="C584" s="16">
        <v>44804</v>
      </c>
      <c r="D584" s="9" t="s">
        <v>3</v>
      </c>
      <c r="E584" s="17" t="s">
        <v>193</v>
      </c>
      <c r="F584" s="18">
        <v>-889.43</v>
      </c>
    </row>
    <row r="585" spans="1:7" x14ac:dyDescent="0.2">
      <c r="C585" s="16">
        <v>44804</v>
      </c>
      <c r="D585" s="9" t="s">
        <v>3</v>
      </c>
      <c r="E585" s="17" t="s">
        <v>431</v>
      </c>
      <c r="F585" s="18">
        <v>-2241.2800000000002</v>
      </c>
    </row>
    <row r="586" spans="1:7" x14ac:dyDescent="0.2">
      <c r="C586" s="16">
        <v>44834</v>
      </c>
      <c r="D586" s="9" t="s">
        <v>3</v>
      </c>
      <c r="E586" s="17" t="s">
        <v>432</v>
      </c>
      <c r="F586" s="18">
        <v>-2232.23</v>
      </c>
    </row>
    <row r="587" spans="1:7" x14ac:dyDescent="0.2">
      <c r="C587" s="16">
        <v>44834</v>
      </c>
      <c r="D587" s="9" t="s">
        <v>3</v>
      </c>
      <c r="E587" s="17" t="s">
        <v>333</v>
      </c>
      <c r="F587" s="18">
        <v>-896.51</v>
      </c>
    </row>
    <row r="588" spans="1:7" x14ac:dyDescent="0.2">
      <c r="D588" s="9" t="s">
        <v>3</v>
      </c>
      <c r="E588" s="17" t="s">
        <v>148</v>
      </c>
      <c r="G588" s="18">
        <f>0-27173.91</f>
        <v>-27173.91</v>
      </c>
    </row>
    <row r="589" spans="1:7" x14ac:dyDescent="0.2">
      <c r="A589" s="9" t="s">
        <v>3</v>
      </c>
      <c r="C589" s="16">
        <v>44834</v>
      </c>
      <c r="D589" s="9" t="s">
        <v>3</v>
      </c>
      <c r="E589" s="17" t="s">
        <v>335</v>
      </c>
      <c r="G589" s="18">
        <v>-27173.91</v>
      </c>
    </row>
    <row r="590" spans="1:7" x14ac:dyDescent="0.2">
      <c r="B590" s="9" t="s">
        <v>3</v>
      </c>
    </row>
    <row r="592" spans="1:7" x14ac:dyDescent="0.2">
      <c r="A592" s="9" t="s">
        <v>433</v>
      </c>
      <c r="C592" s="16">
        <v>44470</v>
      </c>
      <c r="D592" s="9" t="s">
        <v>3</v>
      </c>
      <c r="E592" s="17" t="s">
        <v>64</v>
      </c>
      <c r="G592" s="18">
        <v>-4009.65</v>
      </c>
    </row>
    <row r="593" spans="2:7" x14ac:dyDescent="0.2">
      <c r="B593" s="9" t="s">
        <v>22</v>
      </c>
      <c r="C593" s="16">
        <v>44500</v>
      </c>
      <c r="D593" s="9" t="s">
        <v>3</v>
      </c>
      <c r="E593" s="17" t="s">
        <v>99</v>
      </c>
      <c r="F593" s="18">
        <v>-557.21</v>
      </c>
    </row>
    <row r="594" spans="2:7" x14ac:dyDescent="0.2">
      <c r="C594" s="16">
        <v>44530</v>
      </c>
      <c r="D594" s="9" t="s">
        <v>3</v>
      </c>
      <c r="E594" s="17" t="s">
        <v>127</v>
      </c>
      <c r="F594" s="18">
        <v>29.52</v>
      </c>
    </row>
    <row r="595" spans="2:7" x14ac:dyDescent="0.2">
      <c r="C595" s="16">
        <v>44530</v>
      </c>
      <c r="D595" s="9" t="s">
        <v>3</v>
      </c>
      <c r="E595" s="17" t="s">
        <v>99</v>
      </c>
      <c r="F595" s="18">
        <v>-582.71</v>
      </c>
    </row>
    <row r="596" spans="2:7" x14ac:dyDescent="0.2">
      <c r="C596" s="16">
        <v>44561</v>
      </c>
      <c r="D596" s="9" t="s">
        <v>3</v>
      </c>
      <c r="E596" s="17" t="s">
        <v>99</v>
      </c>
      <c r="F596" s="18">
        <v>-363.71</v>
      </c>
    </row>
    <row r="597" spans="2:7" x14ac:dyDescent="0.2">
      <c r="D597" s="9" t="s">
        <v>3</v>
      </c>
      <c r="E597" s="17" t="s">
        <v>148</v>
      </c>
      <c r="G597" s="18">
        <f>29.52-1503.63</f>
        <v>-1474.1100000000001</v>
      </c>
    </row>
    <row r="598" spans="2:7" x14ac:dyDescent="0.2">
      <c r="C598" s="16">
        <v>44561</v>
      </c>
      <c r="D598" s="9" t="s">
        <v>3</v>
      </c>
      <c r="E598" s="17" t="s">
        <v>149</v>
      </c>
      <c r="G598" s="18">
        <v>-5483.76</v>
      </c>
    </row>
    <row r="599" spans="2:7" x14ac:dyDescent="0.2">
      <c r="D599" s="9" t="s">
        <v>3</v>
      </c>
      <c r="E599" s="17" t="s">
        <v>3</v>
      </c>
    </row>
    <row r="600" spans="2:7" x14ac:dyDescent="0.2">
      <c r="C600" s="16">
        <v>44562</v>
      </c>
      <c r="D600" s="9" t="s">
        <v>3</v>
      </c>
      <c r="E600" s="17" t="s">
        <v>64</v>
      </c>
    </row>
    <row r="601" spans="2:7" x14ac:dyDescent="0.2">
      <c r="C601" s="16">
        <v>44592</v>
      </c>
      <c r="D601" s="9" t="s">
        <v>3</v>
      </c>
      <c r="E601" s="17" t="s">
        <v>99</v>
      </c>
      <c r="F601" s="18">
        <v>-364.19</v>
      </c>
    </row>
    <row r="602" spans="2:7" x14ac:dyDescent="0.2">
      <c r="C602" s="16">
        <v>44620</v>
      </c>
      <c r="D602" s="9" t="s">
        <v>3</v>
      </c>
      <c r="E602" s="17" t="s">
        <v>99</v>
      </c>
      <c r="F602" s="18">
        <v>-463.07</v>
      </c>
    </row>
    <row r="603" spans="2:7" x14ac:dyDescent="0.2">
      <c r="C603" s="16">
        <v>44620</v>
      </c>
      <c r="D603" s="9" t="s">
        <v>3</v>
      </c>
      <c r="E603" s="17" t="s">
        <v>127</v>
      </c>
      <c r="F603" s="18">
        <v>334.85</v>
      </c>
    </row>
    <row r="604" spans="2:7" ht="10.5" customHeight="1" x14ac:dyDescent="0.2">
      <c r="C604" s="16">
        <v>44651</v>
      </c>
      <c r="D604" s="9" t="s">
        <v>209</v>
      </c>
      <c r="E604" s="17" t="s">
        <v>434</v>
      </c>
      <c r="F604" s="18">
        <v>100</v>
      </c>
    </row>
    <row r="605" spans="2:7" x14ac:dyDescent="0.2">
      <c r="C605" s="16">
        <v>44651</v>
      </c>
      <c r="D605" s="9" t="s">
        <v>3</v>
      </c>
      <c r="E605" s="17" t="s">
        <v>212</v>
      </c>
      <c r="F605" s="18">
        <v>-1401.74</v>
      </c>
    </row>
    <row r="606" spans="2:7" x14ac:dyDescent="0.2">
      <c r="C606" s="16">
        <v>44681</v>
      </c>
      <c r="D606" s="9" t="s">
        <v>3</v>
      </c>
      <c r="E606" s="17" t="s">
        <v>212</v>
      </c>
      <c r="F606" s="18">
        <v>-1306.8699999999999</v>
      </c>
    </row>
    <row r="607" spans="2:7" x14ac:dyDescent="0.2">
      <c r="C607" s="16">
        <v>44712</v>
      </c>
      <c r="D607" s="9" t="s">
        <v>3</v>
      </c>
      <c r="E607" s="17" t="s">
        <v>99</v>
      </c>
      <c r="F607" s="18">
        <v>-2141.41</v>
      </c>
    </row>
    <row r="608" spans="2:7" x14ac:dyDescent="0.2">
      <c r="C608" s="16">
        <v>44712</v>
      </c>
      <c r="D608" s="9" t="s">
        <v>3</v>
      </c>
      <c r="E608" s="17" t="s">
        <v>127</v>
      </c>
      <c r="F608" s="18">
        <v>155.75</v>
      </c>
    </row>
    <row r="609" spans="1:7" x14ac:dyDescent="0.2">
      <c r="C609" s="16">
        <v>44742</v>
      </c>
      <c r="D609" s="9" t="s">
        <v>3</v>
      </c>
      <c r="E609" s="17" t="s">
        <v>99</v>
      </c>
      <c r="F609" s="18">
        <v>-2073.04</v>
      </c>
    </row>
    <row r="610" spans="1:7" x14ac:dyDescent="0.2">
      <c r="C610" s="16">
        <v>44773</v>
      </c>
      <c r="D610" s="9" t="s">
        <v>3</v>
      </c>
      <c r="E610" s="17" t="s">
        <v>99</v>
      </c>
      <c r="F610" s="18">
        <v>-5093.72</v>
      </c>
    </row>
    <row r="611" spans="1:7" x14ac:dyDescent="0.2">
      <c r="C611" s="16">
        <v>44773</v>
      </c>
      <c r="D611" s="9" t="s">
        <v>3</v>
      </c>
      <c r="E611" s="17" t="s">
        <v>127</v>
      </c>
      <c r="F611" s="18">
        <v>4844.8</v>
      </c>
    </row>
    <row r="612" spans="1:7" x14ac:dyDescent="0.2">
      <c r="C612" s="16">
        <v>44804</v>
      </c>
      <c r="D612" s="9" t="s">
        <v>3</v>
      </c>
      <c r="E612" s="17" t="s">
        <v>99</v>
      </c>
      <c r="F612" s="18">
        <v>-3024.11</v>
      </c>
    </row>
    <row r="613" spans="1:7" x14ac:dyDescent="0.2">
      <c r="C613" s="16">
        <v>44834</v>
      </c>
      <c r="D613" s="9" t="s">
        <v>3</v>
      </c>
      <c r="E613" s="17" t="s">
        <v>212</v>
      </c>
      <c r="F613" s="18">
        <v>-2532.11</v>
      </c>
    </row>
    <row r="614" spans="1:7" x14ac:dyDescent="0.2">
      <c r="C614" s="16">
        <v>44834</v>
      </c>
      <c r="D614" s="9" t="s">
        <v>3</v>
      </c>
      <c r="E614" s="17" t="s">
        <v>127</v>
      </c>
      <c r="F614" s="18">
        <v>254.41</v>
      </c>
    </row>
    <row r="615" spans="1:7" x14ac:dyDescent="0.2">
      <c r="D615" s="9" t="s">
        <v>3</v>
      </c>
      <c r="E615" s="17" t="s">
        <v>148</v>
      </c>
      <c r="G615" s="18">
        <f>5689.81-18400.26</f>
        <v>-12710.449999999997</v>
      </c>
    </row>
    <row r="616" spans="1:7" x14ac:dyDescent="0.2">
      <c r="A616" s="9" t="s">
        <v>3</v>
      </c>
      <c r="C616" s="16">
        <v>44834</v>
      </c>
      <c r="D616" s="9" t="s">
        <v>3</v>
      </c>
      <c r="E616" s="17" t="s">
        <v>335</v>
      </c>
      <c r="G616" s="18">
        <v>-12710.45</v>
      </c>
    </row>
    <row r="617" spans="1:7" x14ac:dyDescent="0.2">
      <c r="B617" s="9" t="s">
        <v>3</v>
      </c>
    </row>
    <row r="619" spans="1:7" x14ac:dyDescent="0.2">
      <c r="A619" s="9" t="s">
        <v>435</v>
      </c>
      <c r="C619" s="16">
        <v>44470</v>
      </c>
      <c r="D619" s="9" t="s">
        <v>3</v>
      </c>
      <c r="E619" s="17" t="s">
        <v>64</v>
      </c>
      <c r="G619" s="18">
        <v>56039.19</v>
      </c>
    </row>
    <row r="620" spans="1:7" x14ac:dyDescent="0.2">
      <c r="B620" s="9" t="s">
        <v>25</v>
      </c>
      <c r="C620" s="16">
        <v>44470</v>
      </c>
      <c r="D620" s="9" t="s">
        <v>77</v>
      </c>
      <c r="E620" s="17" t="s">
        <v>436</v>
      </c>
      <c r="F620" s="18">
        <v>4233.53</v>
      </c>
    </row>
    <row r="621" spans="1:7" x14ac:dyDescent="0.2">
      <c r="C621" s="16">
        <v>44494</v>
      </c>
      <c r="D621" s="9" t="s">
        <v>88</v>
      </c>
      <c r="E621" s="17" t="s">
        <v>437</v>
      </c>
      <c r="F621" s="18">
        <v>3156.37</v>
      </c>
    </row>
    <row r="622" spans="1:7" x14ac:dyDescent="0.2">
      <c r="C622" s="16">
        <v>44501</v>
      </c>
      <c r="D622" s="9" t="s">
        <v>107</v>
      </c>
      <c r="E622" s="17" t="s">
        <v>438</v>
      </c>
      <c r="F622" s="18">
        <v>3050.17</v>
      </c>
    </row>
    <row r="623" spans="1:7" x14ac:dyDescent="0.2">
      <c r="C623" s="16">
        <v>44526</v>
      </c>
      <c r="D623" s="9" t="s">
        <v>119</v>
      </c>
      <c r="E623" s="17" t="s">
        <v>439</v>
      </c>
      <c r="F623" s="18">
        <v>3213.28</v>
      </c>
    </row>
    <row r="624" spans="1:7" x14ac:dyDescent="0.2">
      <c r="C624" s="16">
        <v>44531</v>
      </c>
      <c r="D624" s="9" t="s">
        <v>133</v>
      </c>
      <c r="E624" s="17" t="s">
        <v>440</v>
      </c>
      <c r="F624" s="18">
        <v>3807.46</v>
      </c>
    </row>
    <row r="625" spans="3:7" x14ac:dyDescent="0.2">
      <c r="C625" s="16">
        <v>44547</v>
      </c>
      <c r="D625" s="9" t="s">
        <v>137</v>
      </c>
      <c r="E625" s="17" t="s">
        <v>441</v>
      </c>
      <c r="F625" s="18">
        <v>3320.83</v>
      </c>
    </row>
    <row r="626" spans="3:7" x14ac:dyDescent="0.2">
      <c r="D626" s="9" t="s">
        <v>3</v>
      </c>
      <c r="E626" s="17" t="s">
        <v>148</v>
      </c>
      <c r="G626" s="18">
        <f>20781.64-0</f>
        <v>20781.64</v>
      </c>
    </row>
    <row r="627" spans="3:7" x14ac:dyDescent="0.2">
      <c r="C627" s="16">
        <v>44561</v>
      </c>
      <c r="D627" s="9" t="s">
        <v>3</v>
      </c>
      <c r="E627" s="17" t="s">
        <v>149</v>
      </c>
      <c r="G627" s="18">
        <v>76820.83</v>
      </c>
    </row>
    <row r="628" spans="3:7" x14ac:dyDescent="0.2">
      <c r="D628" s="9" t="s">
        <v>3</v>
      </c>
      <c r="E628" s="17" t="s">
        <v>3</v>
      </c>
    </row>
    <row r="629" spans="3:7" x14ac:dyDescent="0.2">
      <c r="C629" s="16">
        <v>44562</v>
      </c>
      <c r="D629" s="9" t="s">
        <v>3</v>
      </c>
      <c r="E629" s="17" t="s">
        <v>64</v>
      </c>
    </row>
    <row r="630" spans="3:7" x14ac:dyDescent="0.2">
      <c r="C630" s="16">
        <v>44562</v>
      </c>
      <c r="D630" s="9" t="s">
        <v>155</v>
      </c>
      <c r="E630" s="17" t="s">
        <v>442</v>
      </c>
      <c r="F630" s="18">
        <v>3497.02</v>
      </c>
    </row>
    <row r="631" spans="3:7" x14ac:dyDescent="0.2">
      <c r="C631" s="16">
        <v>44585</v>
      </c>
      <c r="D631" s="9" t="s">
        <v>163</v>
      </c>
      <c r="E631" s="17" t="s">
        <v>443</v>
      </c>
      <c r="F631" s="18">
        <v>3845.67</v>
      </c>
    </row>
    <row r="632" spans="3:7" x14ac:dyDescent="0.2">
      <c r="C632" s="16">
        <v>44593</v>
      </c>
      <c r="D632" s="9" t="s">
        <v>172</v>
      </c>
      <c r="E632" s="17" t="s">
        <v>444</v>
      </c>
      <c r="F632" s="18">
        <v>3653.47</v>
      </c>
    </row>
    <row r="633" spans="3:7" x14ac:dyDescent="0.2">
      <c r="C633" s="16">
        <v>44613</v>
      </c>
      <c r="D633" s="9" t="s">
        <v>183</v>
      </c>
      <c r="E633" s="17" t="s">
        <v>445</v>
      </c>
      <c r="F633" s="18">
        <v>4256.6099999999997</v>
      </c>
    </row>
    <row r="634" spans="3:7" x14ac:dyDescent="0.2">
      <c r="C634" s="16">
        <v>44621</v>
      </c>
      <c r="D634" s="9" t="s">
        <v>199</v>
      </c>
      <c r="E634" s="17" t="s">
        <v>446</v>
      </c>
      <c r="F634" s="18">
        <v>4158.46</v>
      </c>
    </row>
    <row r="635" spans="3:7" x14ac:dyDescent="0.2">
      <c r="C635" s="16">
        <v>44645</v>
      </c>
      <c r="D635" s="9" t="s">
        <v>208</v>
      </c>
      <c r="E635" s="17" t="s">
        <v>447</v>
      </c>
      <c r="F635" s="18">
        <v>2991.24</v>
      </c>
    </row>
    <row r="636" spans="3:7" x14ac:dyDescent="0.2">
      <c r="C636" s="16">
        <v>44652</v>
      </c>
      <c r="D636" s="9" t="s">
        <v>218</v>
      </c>
      <c r="E636" s="17" t="s">
        <v>448</v>
      </c>
      <c r="F636" s="18">
        <v>3452.32</v>
      </c>
    </row>
    <row r="637" spans="3:7" x14ac:dyDescent="0.2">
      <c r="C637" s="16">
        <v>44669</v>
      </c>
      <c r="D637" s="9" t="s">
        <v>222</v>
      </c>
      <c r="E637" s="17" t="s">
        <v>449</v>
      </c>
      <c r="F637" s="18">
        <v>4302.7299999999996</v>
      </c>
    </row>
    <row r="638" spans="3:7" x14ac:dyDescent="0.2">
      <c r="C638" s="16">
        <v>44682</v>
      </c>
      <c r="D638" s="9" t="s">
        <v>239</v>
      </c>
      <c r="E638" s="17" t="s">
        <v>450</v>
      </c>
      <c r="F638" s="18">
        <v>3230.97</v>
      </c>
    </row>
    <row r="639" spans="3:7" x14ac:dyDescent="0.2">
      <c r="C639" s="16">
        <v>44704</v>
      </c>
      <c r="D639" s="9" t="s">
        <v>248</v>
      </c>
      <c r="E639" s="17" t="s">
        <v>451</v>
      </c>
      <c r="F639" s="18">
        <v>3751.84</v>
      </c>
    </row>
    <row r="640" spans="3:7" x14ac:dyDescent="0.2">
      <c r="C640" s="16">
        <v>44713</v>
      </c>
      <c r="D640" s="9" t="s">
        <v>259</v>
      </c>
      <c r="E640" s="17" t="s">
        <v>452</v>
      </c>
      <c r="F640" s="18">
        <v>4353.04</v>
      </c>
    </row>
    <row r="641" spans="1:7" x14ac:dyDescent="0.2">
      <c r="C641" s="16">
        <v>44735</v>
      </c>
      <c r="D641" s="9" t="s">
        <v>270</v>
      </c>
      <c r="E641" s="17" t="s">
        <v>453</v>
      </c>
      <c r="F641" s="18">
        <v>4087.2</v>
      </c>
    </row>
    <row r="642" spans="1:7" x14ac:dyDescent="0.2">
      <c r="C642" s="16">
        <v>44743</v>
      </c>
      <c r="D642" s="9" t="s">
        <v>281</v>
      </c>
      <c r="E642" s="17" t="s">
        <v>454</v>
      </c>
      <c r="F642" s="18">
        <v>3642.62</v>
      </c>
    </row>
    <row r="643" spans="1:7" x14ac:dyDescent="0.2">
      <c r="C643" s="16">
        <v>44757</v>
      </c>
      <c r="D643" s="9" t="s">
        <v>285</v>
      </c>
      <c r="E643" s="17" t="s">
        <v>455</v>
      </c>
      <c r="F643" s="18">
        <v>3854.19</v>
      </c>
    </row>
    <row r="644" spans="1:7" x14ac:dyDescent="0.2">
      <c r="C644" s="16">
        <v>44774</v>
      </c>
      <c r="D644" s="9" t="s">
        <v>295</v>
      </c>
      <c r="E644" s="17" t="s">
        <v>456</v>
      </c>
      <c r="F644" s="18">
        <v>3547.04</v>
      </c>
    </row>
    <row r="645" spans="1:7" x14ac:dyDescent="0.2">
      <c r="C645" s="16">
        <v>44789</v>
      </c>
      <c r="D645" s="9" t="s">
        <v>298</v>
      </c>
      <c r="E645" s="17" t="s">
        <v>457</v>
      </c>
      <c r="F645" s="18">
        <v>3737.25</v>
      </c>
    </row>
    <row r="646" spans="1:7" x14ac:dyDescent="0.2">
      <c r="C646" s="16">
        <v>44805</v>
      </c>
      <c r="D646" s="9" t="s">
        <v>314</v>
      </c>
      <c r="E646" s="17" t="s">
        <v>458</v>
      </c>
      <c r="F646" s="18">
        <v>3198.04</v>
      </c>
    </row>
    <row r="647" spans="1:7" x14ac:dyDescent="0.2">
      <c r="C647" s="16">
        <v>44826</v>
      </c>
      <c r="D647" s="9" t="s">
        <v>324</v>
      </c>
      <c r="E647" s="17" t="s">
        <v>459</v>
      </c>
      <c r="F647" s="18">
        <v>4776.41</v>
      </c>
    </row>
    <row r="648" spans="1:7" x14ac:dyDescent="0.2">
      <c r="D648" s="9" t="s">
        <v>3</v>
      </c>
      <c r="E648" s="17" t="s">
        <v>148</v>
      </c>
      <c r="G648" s="18">
        <f>68336.12-0</f>
        <v>68336.12</v>
      </c>
    </row>
    <row r="649" spans="1:7" x14ac:dyDescent="0.2">
      <c r="A649" s="9" t="s">
        <v>3</v>
      </c>
      <c r="C649" s="16">
        <v>44834</v>
      </c>
      <c r="D649" s="9" t="s">
        <v>3</v>
      </c>
      <c r="E649" s="17" t="s">
        <v>335</v>
      </c>
      <c r="G649" s="18">
        <v>68336.12</v>
      </c>
    </row>
    <row r="650" spans="1:7" x14ac:dyDescent="0.2">
      <c r="B650" s="9" t="s">
        <v>3</v>
      </c>
    </row>
    <row r="652" spans="1:7" x14ac:dyDescent="0.2">
      <c r="A652" s="9" t="s">
        <v>460</v>
      </c>
      <c r="C652" s="16">
        <v>44470</v>
      </c>
      <c r="D652" s="9" t="s">
        <v>3</v>
      </c>
      <c r="E652" s="17" t="s">
        <v>64</v>
      </c>
    </row>
    <row r="653" spans="1:7" x14ac:dyDescent="0.2">
      <c r="B653" s="9" t="s">
        <v>26</v>
      </c>
      <c r="C653" s="16">
        <v>44470</v>
      </c>
      <c r="D653" s="9" t="s">
        <v>65</v>
      </c>
      <c r="E653" s="17" t="s">
        <v>461</v>
      </c>
      <c r="F653" s="18">
        <v>268.13</v>
      </c>
    </row>
    <row r="654" spans="1:7" x14ac:dyDescent="0.2">
      <c r="D654" s="9" t="s">
        <v>3</v>
      </c>
      <c r="E654" s="17" t="s">
        <v>148</v>
      </c>
      <c r="G654" s="18">
        <f>268.13-0</f>
        <v>268.13</v>
      </c>
    </row>
    <row r="655" spans="1:7" x14ac:dyDescent="0.2">
      <c r="C655" s="16">
        <v>44561</v>
      </c>
      <c r="D655" s="9" t="s">
        <v>3</v>
      </c>
      <c r="E655" s="17" t="s">
        <v>149</v>
      </c>
      <c r="G655" s="18">
        <v>268.13</v>
      </c>
    </row>
    <row r="656" spans="1:7" x14ac:dyDescent="0.2">
      <c r="D656" s="9" t="s">
        <v>3</v>
      </c>
      <c r="E656" s="17" t="s">
        <v>3</v>
      </c>
    </row>
    <row r="657" spans="1:7" x14ac:dyDescent="0.2">
      <c r="C657" s="16">
        <v>44562</v>
      </c>
      <c r="D657" s="9" t="s">
        <v>3</v>
      </c>
      <c r="E657" s="17" t="s">
        <v>64</v>
      </c>
    </row>
    <row r="658" spans="1:7" x14ac:dyDescent="0.2">
      <c r="A658" s="9" t="s">
        <v>3</v>
      </c>
      <c r="C658" s="16">
        <v>44834</v>
      </c>
      <c r="D658" s="9" t="s">
        <v>3</v>
      </c>
      <c r="E658" s="17" t="s">
        <v>335</v>
      </c>
    </row>
    <row r="659" spans="1:7" x14ac:dyDescent="0.2">
      <c r="B659" s="9" t="s">
        <v>3</v>
      </c>
    </row>
    <row r="661" spans="1:7" x14ac:dyDescent="0.2">
      <c r="A661" s="9" t="s">
        <v>462</v>
      </c>
      <c r="C661" s="16">
        <v>44470</v>
      </c>
      <c r="D661" s="9" t="s">
        <v>3</v>
      </c>
      <c r="E661" s="17" t="s">
        <v>64</v>
      </c>
      <c r="G661" s="18">
        <v>2124.6999999999998</v>
      </c>
    </row>
    <row r="662" spans="1:7" x14ac:dyDescent="0.2">
      <c r="B662" s="9" t="s">
        <v>27</v>
      </c>
      <c r="C662" s="16">
        <v>44561</v>
      </c>
      <c r="D662" s="9" t="s">
        <v>3</v>
      </c>
      <c r="E662" s="17" t="s">
        <v>149</v>
      </c>
      <c r="G662" s="18">
        <v>2124.6999999999998</v>
      </c>
    </row>
    <row r="663" spans="1:7" x14ac:dyDescent="0.2">
      <c r="D663" s="9" t="s">
        <v>3</v>
      </c>
      <c r="E663" s="17" t="s">
        <v>3</v>
      </c>
    </row>
    <row r="664" spans="1:7" x14ac:dyDescent="0.2">
      <c r="C664" s="16">
        <v>44562</v>
      </c>
      <c r="D664" s="9" t="s">
        <v>3</v>
      </c>
      <c r="E664" s="17" t="s">
        <v>64</v>
      </c>
    </row>
    <row r="665" spans="1:7" s="31" customFormat="1" ht="20.399999999999999" x14ac:dyDescent="0.3">
      <c r="A665" s="27"/>
      <c r="B665" s="27"/>
      <c r="C665" s="28">
        <v>44645</v>
      </c>
      <c r="D665" s="27" t="s">
        <v>207</v>
      </c>
      <c r="E665" s="29" t="s">
        <v>463</v>
      </c>
      <c r="F665" s="30">
        <v>245</v>
      </c>
      <c r="G665" s="30"/>
    </row>
    <row r="666" spans="1:7" s="31" customFormat="1" ht="20.399999999999999" x14ac:dyDescent="0.3">
      <c r="A666" s="27"/>
      <c r="B666" s="27"/>
      <c r="C666" s="28">
        <v>44676</v>
      </c>
      <c r="D666" s="27" t="s">
        <v>228</v>
      </c>
      <c r="E666" s="29" t="s">
        <v>464</v>
      </c>
      <c r="F666" s="30">
        <v>128.75</v>
      </c>
      <c r="G666" s="30"/>
    </row>
    <row r="667" spans="1:7" s="31" customFormat="1" ht="20.399999999999999" x14ac:dyDescent="0.3">
      <c r="A667" s="27"/>
      <c r="B667" s="27"/>
      <c r="C667" s="28">
        <v>44704</v>
      </c>
      <c r="D667" s="27" t="s">
        <v>247</v>
      </c>
      <c r="E667" s="29" t="s">
        <v>465</v>
      </c>
      <c r="F667" s="30">
        <v>275</v>
      </c>
      <c r="G667" s="30"/>
    </row>
    <row r="668" spans="1:7" s="31" customFormat="1" ht="20.399999999999999" x14ac:dyDescent="0.3">
      <c r="A668" s="27"/>
      <c r="B668" s="27"/>
      <c r="C668" s="28">
        <v>44763</v>
      </c>
      <c r="D668" s="27" t="s">
        <v>288</v>
      </c>
      <c r="E668" s="29" t="s">
        <v>466</v>
      </c>
      <c r="F668" s="30">
        <v>198.75</v>
      </c>
      <c r="G668" s="30"/>
    </row>
    <row r="669" spans="1:7" s="31" customFormat="1" ht="20.399999999999999" x14ac:dyDescent="0.3">
      <c r="A669" s="27"/>
      <c r="B669" s="27"/>
      <c r="C669" s="28">
        <v>44795</v>
      </c>
      <c r="D669" s="27" t="s">
        <v>303</v>
      </c>
      <c r="E669" s="29" t="s">
        <v>467</v>
      </c>
      <c r="F669" s="30">
        <v>408.75</v>
      </c>
      <c r="G669" s="30"/>
    </row>
    <row r="670" spans="1:7" x14ac:dyDescent="0.2">
      <c r="D670" s="9" t="s">
        <v>3</v>
      </c>
      <c r="E670" s="17" t="s">
        <v>148</v>
      </c>
      <c r="G670" s="18">
        <f>1256.25-0</f>
        <v>1256.25</v>
      </c>
    </row>
    <row r="671" spans="1:7" x14ac:dyDescent="0.2">
      <c r="A671" s="9" t="s">
        <v>3</v>
      </c>
      <c r="C671" s="16">
        <v>44834</v>
      </c>
      <c r="D671" s="9" t="s">
        <v>3</v>
      </c>
      <c r="E671" s="17" t="s">
        <v>335</v>
      </c>
      <c r="G671" s="18">
        <v>1256.25</v>
      </c>
    </row>
    <row r="672" spans="1:7" x14ac:dyDescent="0.2">
      <c r="B672" s="9" t="s">
        <v>3</v>
      </c>
    </row>
    <row r="674" spans="1:7" x14ac:dyDescent="0.2">
      <c r="A674" s="9" t="s">
        <v>468</v>
      </c>
      <c r="C674" s="16">
        <v>44470</v>
      </c>
      <c r="D674" s="9" t="s">
        <v>3</v>
      </c>
      <c r="E674" s="17" t="s">
        <v>64</v>
      </c>
      <c r="G674" s="18">
        <v>4518.7</v>
      </c>
    </row>
    <row r="675" spans="1:7" s="31" customFormat="1" ht="20.399999999999999" x14ac:dyDescent="0.3">
      <c r="A675" s="27"/>
      <c r="B675" s="27" t="s">
        <v>28</v>
      </c>
      <c r="C675" s="28">
        <v>44485</v>
      </c>
      <c r="D675" s="27" t="s">
        <v>85</v>
      </c>
      <c r="E675" s="29" t="s">
        <v>469</v>
      </c>
      <c r="F675" s="30">
        <v>42.16</v>
      </c>
      <c r="G675" s="30"/>
    </row>
    <row r="676" spans="1:7" s="31" customFormat="1" ht="20.399999999999999" x14ac:dyDescent="0.3">
      <c r="A676" s="27"/>
      <c r="B676" s="27"/>
      <c r="C676" s="28">
        <v>44485</v>
      </c>
      <c r="D676" s="27" t="s">
        <v>85</v>
      </c>
      <c r="E676" s="29" t="s">
        <v>470</v>
      </c>
      <c r="F676" s="30">
        <v>41.84</v>
      </c>
      <c r="G676" s="30"/>
    </row>
    <row r="677" spans="1:7" s="31" customFormat="1" ht="20.399999999999999" x14ac:dyDescent="0.3">
      <c r="A677" s="27"/>
      <c r="B677" s="27"/>
      <c r="C677" s="28">
        <v>44494</v>
      </c>
      <c r="D677" s="27" t="s">
        <v>87</v>
      </c>
      <c r="E677" s="29" t="s">
        <v>471</v>
      </c>
      <c r="F677" s="30">
        <v>209.22</v>
      </c>
      <c r="G677" s="30"/>
    </row>
    <row r="678" spans="1:7" s="31" customFormat="1" ht="20.399999999999999" x14ac:dyDescent="0.3">
      <c r="A678" s="27"/>
      <c r="B678" s="27"/>
      <c r="C678" s="28">
        <v>44515</v>
      </c>
      <c r="D678" s="27" t="s">
        <v>115</v>
      </c>
      <c r="E678" s="29" t="s">
        <v>472</v>
      </c>
      <c r="F678" s="30">
        <v>32.64</v>
      </c>
      <c r="G678" s="30"/>
    </row>
    <row r="679" spans="1:7" s="31" customFormat="1" ht="20.399999999999999" x14ac:dyDescent="0.3">
      <c r="A679" s="27"/>
      <c r="B679" s="27"/>
      <c r="C679" s="28">
        <v>44526</v>
      </c>
      <c r="D679" s="27" t="s">
        <v>118</v>
      </c>
      <c r="E679" s="29" t="s">
        <v>473</v>
      </c>
      <c r="F679" s="30">
        <v>256.87</v>
      </c>
      <c r="G679" s="30"/>
    </row>
    <row r="680" spans="1:7" s="31" customFormat="1" ht="20.399999999999999" x14ac:dyDescent="0.3">
      <c r="A680" s="27"/>
      <c r="B680" s="27"/>
      <c r="C680" s="28">
        <v>44547</v>
      </c>
      <c r="D680" s="27" t="s">
        <v>136</v>
      </c>
      <c r="E680" s="29" t="s">
        <v>474</v>
      </c>
      <c r="F680" s="30">
        <v>35.840000000000003</v>
      </c>
      <c r="G680" s="30"/>
    </row>
    <row r="681" spans="1:7" s="31" customFormat="1" ht="20.399999999999999" x14ac:dyDescent="0.3">
      <c r="A681" s="27"/>
      <c r="B681" s="27"/>
      <c r="C681" s="28">
        <v>44550</v>
      </c>
      <c r="D681" s="27" t="s">
        <v>138</v>
      </c>
      <c r="E681" s="29" t="s">
        <v>475</v>
      </c>
      <c r="F681" s="30">
        <v>73.39</v>
      </c>
      <c r="G681" s="30"/>
    </row>
    <row r="682" spans="1:7" s="31" customFormat="1" ht="20.399999999999999" x14ac:dyDescent="0.3">
      <c r="A682" s="27"/>
      <c r="B682" s="27"/>
      <c r="C682" s="28">
        <v>44561</v>
      </c>
      <c r="D682" s="27" t="s">
        <v>144</v>
      </c>
      <c r="E682" s="29" t="s">
        <v>476</v>
      </c>
      <c r="F682" s="30">
        <v>51.02</v>
      </c>
      <c r="G682" s="30"/>
    </row>
    <row r="683" spans="1:7" s="31" customFormat="1" ht="20.399999999999999" x14ac:dyDescent="0.3">
      <c r="A683" s="27"/>
      <c r="B683" s="27"/>
      <c r="C683" s="28">
        <v>44561</v>
      </c>
      <c r="D683" s="27" t="s">
        <v>144</v>
      </c>
      <c r="E683" s="29" t="s">
        <v>476</v>
      </c>
      <c r="F683" s="30">
        <v>748.27</v>
      </c>
      <c r="G683" s="30"/>
    </row>
    <row r="684" spans="1:7" s="31" customFormat="1" ht="20.399999999999999" x14ac:dyDescent="0.3">
      <c r="A684" s="27"/>
      <c r="B684" s="27"/>
      <c r="C684" s="28">
        <v>44561</v>
      </c>
      <c r="D684" s="27" t="s">
        <v>144</v>
      </c>
      <c r="E684" s="29" t="s">
        <v>476</v>
      </c>
      <c r="F684" s="30">
        <v>82.68</v>
      </c>
      <c r="G684" s="30"/>
    </row>
    <row r="685" spans="1:7" x14ac:dyDescent="0.2">
      <c r="D685" s="9" t="s">
        <v>3</v>
      </c>
      <c r="E685" s="17" t="s">
        <v>148</v>
      </c>
      <c r="G685" s="18">
        <f>1573.93-0</f>
        <v>1573.93</v>
      </c>
    </row>
    <row r="686" spans="1:7" x14ac:dyDescent="0.2">
      <c r="C686" s="16">
        <v>44561</v>
      </c>
      <c r="D686" s="9" t="s">
        <v>3</v>
      </c>
      <c r="E686" s="17" t="s">
        <v>149</v>
      </c>
      <c r="G686" s="18">
        <v>6092.63</v>
      </c>
    </row>
    <row r="687" spans="1:7" x14ac:dyDescent="0.2">
      <c r="D687" s="9" t="s">
        <v>3</v>
      </c>
      <c r="E687" s="17" t="s">
        <v>3</v>
      </c>
    </row>
    <row r="688" spans="1:7" x14ac:dyDescent="0.2">
      <c r="C688" s="16">
        <v>44562</v>
      </c>
      <c r="D688" s="9" t="s">
        <v>3</v>
      </c>
      <c r="E688" s="17" t="s">
        <v>64</v>
      </c>
    </row>
    <row r="689" spans="1:7" s="31" customFormat="1" ht="20.399999999999999" x14ac:dyDescent="0.3">
      <c r="A689" s="27"/>
      <c r="B689" s="27"/>
      <c r="C689" s="28">
        <v>44575</v>
      </c>
      <c r="D689" s="27" t="s">
        <v>159</v>
      </c>
      <c r="E689" s="29" t="s">
        <v>477</v>
      </c>
      <c r="F689" s="30">
        <v>34.479999999999997</v>
      </c>
      <c r="G689" s="30"/>
    </row>
    <row r="690" spans="1:7" s="31" customFormat="1" ht="20.399999999999999" x14ac:dyDescent="0.3">
      <c r="A690" s="27"/>
      <c r="B690" s="27"/>
      <c r="C690" s="28">
        <v>44575</v>
      </c>
      <c r="D690" s="27" t="s">
        <v>159</v>
      </c>
      <c r="E690" s="29" t="s">
        <v>478</v>
      </c>
      <c r="F690" s="30">
        <v>72.2</v>
      </c>
      <c r="G690" s="30"/>
    </row>
    <row r="691" spans="1:7" s="31" customFormat="1" ht="20.399999999999999" x14ac:dyDescent="0.3">
      <c r="A691" s="27"/>
      <c r="B691" s="27"/>
      <c r="C691" s="28">
        <v>44585</v>
      </c>
      <c r="D691" s="27" t="s">
        <v>162</v>
      </c>
      <c r="E691" s="29" t="s">
        <v>479</v>
      </c>
      <c r="F691" s="30">
        <v>366.96</v>
      </c>
      <c r="G691" s="30"/>
    </row>
    <row r="692" spans="1:7" s="31" customFormat="1" ht="20.399999999999999" x14ac:dyDescent="0.3">
      <c r="A692" s="27"/>
      <c r="B692" s="27"/>
      <c r="C692" s="28">
        <v>44585</v>
      </c>
      <c r="D692" s="27" t="s">
        <v>162</v>
      </c>
      <c r="E692" s="29" t="s">
        <v>480</v>
      </c>
      <c r="F692" s="30">
        <v>360.98</v>
      </c>
      <c r="G692" s="30"/>
    </row>
    <row r="693" spans="1:7" s="31" customFormat="1" ht="20.399999999999999" x14ac:dyDescent="0.3">
      <c r="A693" s="27"/>
      <c r="B693" s="27"/>
      <c r="C693" s="28">
        <v>44613</v>
      </c>
      <c r="D693" s="27" t="s">
        <v>182</v>
      </c>
      <c r="E693" s="29" t="s">
        <v>481</v>
      </c>
      <c r="F693" s="30">
        <v>37.68</v>
      </c>
      <c r="G693" s="30"/>
    </row>
    <row r="694" spans="1:7" s="31" customFormat="1" ht="20.399999999999999" x14ac:dyDescent="0.3">
      <c r="A694" s="27"/>
      <c r="B694" s="27"/>
      <c r="C694" s="28">
        <v>44637</v>
      </c>
      <c r="D694" s="27" t="s">
        <v>203</v>
      </c>
      <c r="E694" s="29" t="s">
        <v>482</v>
      </c>
      <c r="F694" s="30">
        <v>44.32</v>
      </c>
      <c r="G694" s="30"/>
    </row>
    <row r="695" spans="1:7" s="31" customFormat="1" ht="20.399999999999999" x14ac:dyDescent="0.3">
      <c r="A695" s="27"/>
      <c r="B695" s="27"/>
      <c r="C695" s="28">
        <v>44637</v>
      </c>
      <c r="D695" s="27" t="s">
        <v>203</v>
      </c>
      <c r="E695" s="29" t="s">
        <v>483</v>
      </c>
      <c r="F695" s="30">
        <v>69.650000000000006</v>
      </c>
      <c r="G695" s="30"/>
    </row>
    <row r="696" spans="1:7" s="31" customFormat="1" ht="20.399999999999999" x14ac:dyDescent="0.3">
      <c r="A696" s="27"/>
      <c r="B696" s="27"/>
      <c r="C696" s="28">
        <v>44645</v>
      </c>
      <c r="D696" s="27" t="s">
        <v>207</v>
      </c>
      <c r="E696" s="29" t="s">
        <v>484</v>
      </c>
      <c r="F696" s="30">
        <v>325.23</v>
      </c>
      <c r="G696" s="30"/>
    </row>
    <row r="697" spans="1:7" s="31" customFormat="1" ht="20.399999999999999" x14ac:dyDescent="0.3">
      <c r="A697" s="27"/>
      <c r="B697" s="27"/>
      <c r="C697" s="28">
        <v>44645</v>
      </c>
      <c r="D697" s="27" t="s">
        <v>207</v>
      </c>
      <c r="E697" s="29" t="s">
        <v>485</v>
      </c>
      <c r="F697" s="30">
        <v>348.27</v>
      </c>
      <c r="G697" s="30"/>
    </row>
    <row r="698" spans="1:7" s="31" customFormat="1" ht="20.399999999999999" x14ac:dyDescent="0.3">
      <c r="A698" s="27"/>
      <c r="B698" s="27"/>
      <c r="C698" s="28">
        <v>44651</v>
      </c>
      <c r="D698" s="27" t="s">
        <v>211</v>
      </c>
      <c r="E698" s="29" t="s">
        <v>486</v>
      </c>
      <c r="F698" s="30">
        <v>662.75</v>
      </c>
      <c r="G698" s="30"/>
    </row>
    <row r="699" spans="1:7" s="31" customFormat="1" ht="20.399999999999999" x14ac:dyDescent="0.3">
      <c r="A699" s="27"/>
      <c r="B699" s="27"/>
      <c r="C699" s="28">
        <v>44651</v>
      </c>
      <c r="D699" s="27" t="s">
        <v>211</v>
      </c>
      <c r="E699" s="29" t="s">
        <v>486</v>
      </c>
      <c r="F699" s="30">
        <v>75.61</v>
      </c>
      <c r="G699" s="30"/>
    </row>
    <row r="700" spans="1:7" s="31" customFormat="1" ht="20.399999999999999" x14ac:dyDescent="0.3">
      <c r="A700" s="27"/>
      <c r="B700" s="27"/>
      <c r="C700" s="28">
        <v>44651</v>
      </c>
      <c r="D700" s="27" t="s">
        <v>211</v>
      </c>
      <c r="E700" s="29" t="s">
        <v>486</v>
      </c>
      <c r="F700" s="30">
        <v>44.05</v>
      </c>
      <c r="G700" s="30"/>
    </row>
    <row r="701" spans="1:7" s="31" customFormat="1" ht="20.399999999999999" x14ac:dyDescent="0.3">
      <c r="A701" s="27"/>
      <c r="B701" s="27"/>
      <c r="C701" s="28">
        <v>44669</v>
      </c>
      <c r="D701" s="27" t="s">
        <v>220</v>
      </c>
      <c r="E701" s="29" t="s">
        <v>487</v>
      </c>
      <c r="F701" s="30">
        <v>44.08</v>
      </c>
      <c r="G701" s="30"/>
    </row>
    <row r="702" spans="1:7" s="31" customFormat="1" ht="20.399999999999999" x14ac:dyDescent="0.3">
      <c r="A702" s="27"/>
      <c r="B702" s="27"/>
      <c r="C702" s="28">
        <v>44669</v>
      </c>
      <c r="D702" s="27" t="s">
        <v>221</v>
      </c>
      <c r="E702" s="29" t="s">
        <v>488</v>
      </c>
      <c r="F702" s="30">
        <v>69.73</v>
      </c>
      <c r="G702" s="30"/>
    </row>
    <row r="703" spans="1:7" s="31" customFormat="1" ht="20.399999999999999" x14ac:dyDescent="0.3">
      <c r="A703" s="27"/>
      <c r="B703" s="27"/>
      <c r="C703" s="28">
        <v>44676</v>
      </c>
      <c r="D703" s="27" t="s">
        <v>227</v>
      </c>
      <c r="E703" s="29" t="s">
        <v>489</v>
      </c>
      <c r="F703" s="30">
        <v>65.05</v>
      </c>
      <c r="G703" s="30"/>
    </row>
    <row r="704" spans="1:7" s="31" customFormat="1" ht="20.399999999999999" x14ac:dyDescent="0.3">
      <c r="A704" s="27"/>
      <c r="B704" s="27"/>
      <c r="C704" s="28">
        <v>44676</v>
      </c>
      <c r="D704" s="27" t="s">
        <v>228</v>
      </c>
      <c r="E704" s="29" t="s">
        <v>490</v>
      </c>
      <c r="F704" s="30">
        <v>348.66</v>
      </c>
      <c r="G704" s="30"/>
    </row>
    <row r="705" spans="1:7" s="31" customFormat="1" ht="20.399999999999999" x14ac:dyDescent="0.3">
      <c r="A705" s="27"/>
      <c r="B705" s="27"/>
      <c r="C705" s="28">
        <v>44694</v>
      </c>
      <c r="D705" s="27" t="s">
        <v>243</v>
      </c>
      <c r="E705" s="29" t="s">
        <v>491</v>
      </c>
      <c r="F705" s="30">
        <v>47.52</v>
      </c>
      <c r="G705" s="30"/>
    </row>
    <row r="706" spans="1:7" s="31" customFormat="1" ht="20.399999999999999" x14ac:dyDescent="0.3">
      <c r="A706" s="27"/>
      <c r="B706" s="27"/>
      <c r="C706" s="28">
        <v>44704</v>
      </c>
      <c r="D706" s="27" t="s">
        <v>246</v>
      </c>
      <c r="E706" s="29" t="s">
        <v>492</v>
      </c>
      <c r="F706" s="30">
        <v>71.72</v>
      </c>
      <c r="G706" s="30"/>
    </row>
    <row r="707" spans="1:7" s="31" customFormat="1" ht="20.399999999999999" x14ac:dyDescent="0.3">
      <c r="A707" s="27"/>
      <c r="B707" s="27"/>
      <c r="C707" s="28">
        <v>44704</v>
      </c>
      <c r="D707" s="27" t="s">
        <v>247</v>
      </c>
      <c r="E707" s="29" t="s">
        <v>493</v>
      </c>
      <c r="F707" s="30">
        <v>358.6</v>
      </c>
      <c r="G707" s="30"/>
    </row>
    <row r="708" spans="1:7" s="31" customFormat="1" ht="20.399999999999999" x14ac:dyDescent="0.3">
      <c r="A708" s="27"/>
      <c r="B708" s="27"/>
      <c r="C708" s="28">
        <v>44727</v>
      </c>
      <c r="D708" s="27" t="s">
        <v>264</v>
      </c>
      <c r="E708" s="29" t="s">
        <v>494</v>
      </c>
      <c r="F708" s="30">
        <v>69.709999999999994</v>
      </c>
      <c r="G708" s="30"/>
    </row>
    <row r="709" spans="1:7" s="31" customFormat="1" ht="20.399999999999999" x14ac:dyDescent="0.3">
      <c r="A709" s="27"/>
      <c r="B709" s="27"/>
      <c r="C709" s="28">
        <v>44727</v>
      </c>
      <c r="D709" s="27" t="s">
        <v>264</v>
      </c>
      <c r="E709" s="29" t="s">
        <v>495</v>
      </c>
      <c r="F709" s="30">
        <v>50</v>
      </c>
      <c r="G709" s="30"/>
    </row>
    <row r="710" spans="1:7" s="31" customFormat="1" ht="20.399999999999999" x14ac:dyDescent="0.3">
      <c r="A710" s="27"/>
      <c r="B710" s="27"/>
      <c r="C710" s="28">
        <v>44735</v>
      </c>
      <c r="D710" s="27" t="s">
        <v>269</v>
      </c>
      <c r="E710" s="29" t="s">
        <v>496</v>
      </c>
      <c r="F710" s="30">
        <v>348.57</v>
      </c>
      <c r="G710" s="30"/>
    </row>
    <row r="711" spans="1:7" s="31" customFormat="1" ht="20.399999999999999" x14ac:dyDescent="0.3">
      <c r="A711" s="27"/>
      <c r="B711" s="27"/>
      <c r="C711" s="28">
        <v>44757</v>
      </c>
      <c r="D711" s="27" t="s">
        <v>284</v>
      </c>
      <c r="E711" s="29" t="s">
        <v>497</v>
      </c>
      <c r="F711" s="30">
        <v>53.52</v>
      </c>
      <c r="G711" s="30"/>
    </row>
    <row r="712" spans="1:7" s="31" customFormat="1" ht="20.399999999999999" x14ac:dyDescent="0.3">
      <c r="A712" s="27"/>
      <c r="B712" s="27"/>
      <c r="C712" s="28">
        <v>44757</v>
      </c>
      <c r="D712" s="27" t="s">
        <v>284</v>
      </c>
      <c r="E712" s="29" t="s">
        <v>498</v>
      </c>
      <c r="F712" s="30">
        <v>69.87</v>
      </c>
      <c r="G712" s="30"/>
    </row>
    <row r="713" spans="1:7" s="31" customFormat="1" ht="20.399999999999999" x14ac:dyDescent="0.3">
      <c r="A713" s="27"/>
      <c r="B713" s="27"/>
      <c r="C713" s="28">
        <v>44763</v>
      </c>
      <c r="D713" s="27" t="s">
        <v>287</v>
      </c>
      <c r="E713" s="29" t="s">
        <v>499</v>
      </c>
      <c r="F713" s="30">
        <v>51.91</v>
      </c>
      <c r="G713" s="30"/>
    </row>
    <row r="714" spans="1:7" s="31" customFormat="1" ht="20.399999999999999" x14ac:dyDescent="0.3">
      <c r="A714" s="27"/>
      <c r="B714" s="27"/>
      <c r="C714" s="28">
        <v>44763</v>
      </c>
      <c r="D714" s="27" t="s">
        <v>287</v>
      </c>
      <c r="E714" s="29" t="s">
        <v>499</v>
      </c>
      <c r="F714" s="30">
        <v>772.2</v>
      </c>
      <c r="G714" s="30"/>
    </row>
    <row r="715" spans="1:7" s="31" customFormat="1" ht="20.399999999999999" x14ac:dyDescent="0.3">
      <c r="A715" s="27"/>
      <c r="B715" s="27"/>
      <c r="C715" s="28">
        <v>44763</v>
      </c>
      <c r="D715" s="27" t="s">
        <v>288</v>
      </c>
      <c r="E715" s="29" t="s">
        <v>500</v>
      </c>
      <c r="F715" s="30">
        <v>349.37</v>
      </c>
      <c r="G715" s="30"/>
    </row>
    <row r="716" spans="1:7" s="31" customFormat="1" ht="20.399999999999999" x14ac:dyDescent="0.3">
      <c r="A716" s="27"/>
      <c r="B716" s="27"/>
      <c r="C716" s="28">
        <v>44789</v>
      </c>
      <c r="D716" s="27" t="s">
        <v>297</v>
      </c>
      <c r="E716" s="29" t="s">
        <v>501</v>
      </c>
      <c r="F716" s="30">
        <v>68.59</v>
      </c>
      <c r="G716" s="30"/>
    </row>
    <row r="717" spans="1:7" s="31" customFormat="1" ht="20.399999999999999" x14ac:dyDescent="0.3">
      <c r="A717" s="27"/>
      <c r="B717" s="27"/>
      <c r="C717" s="28">
        <v>44789</v>
      </c>
      <c r="D717" s="27" t="s">
        <v>297</v>
      </c>
      <c r="E717" s="29" t="s">
        <v>502</v>
      </c>
      <c r="F717" s="30">
        <v>42.56</v>
      </c>
      <c r="G717" s="30"/>
    </row>
    <row r="718" spans="1:7" s="31" customFormat="1" ht="20.399999999999999" x14ac:dyDescent="0.3">
      <c r="A718" s="27"/>
      <c r="B718" s="27"/>
      <c r="C718" s="28">
        <v>44795</v>
      </c>
      <c r="D718" s="27" t="s">
        <v>303</v>
      </c>
      <c r="E718" s="29" t="s">
        <v>503</v>
      </c>
      <c r="F718" s="30">
        <v>342.93</v>
      </c>
      <c r="G718" s="30"/>
    </row>
    <row r="719" spans="1:7" s="31" customFormat="1" ht="20.399999999999999" x14ac:dyDescent="0.3">
      <c r="A719" s="27"/>
      <c r="B719" s="27"/>
      <c r="C719" s="28">
        <v>44818</v>
      </c>
      <c r="D719" s="27" t="s">
        <v>320</v>
      </c>
      <c r="E719" s="29" t="s">
        <v>504</v>
      </c>
      <c r="F719" s="30">
        <v>45.76</v>
      </c>
      <c r="G719" s="30"/>
    </row>
    <row r="720" spans="1:7" s="31" customFormat="1" ht="20.399999999999999" x14ac:dyDescent="0.3">
      <c r="A720" s="27"/>
      <c r="B720" s="27"/>
      <c r="C720" s="28">
        <v>44818</v>
      </c>
      <c r="D720" s="27" t="s">
        <v>320</v>
      </c>
      <c r="E720" s="29" t="s">
        <v>505</v>
      </c>
      <c r="F720" s="30">
        <v>69.430000000000007</v>
      </c>
      <c r="G720" s="30"/>
    </row>
    <row r="721" spans="1:7" s="31" customFormat="1" ht="20.399999999999999" x14ac:dyDescent="0.3">
      <c r="A721" s="27"/>
      <c r="B721" s="27"/>
      <c r="C721" s="28">
        <v>44826</v>
      </c>
      <c r="D721" s="27" t="s">
        <v>323</v>
      </c>
      <c r="E721" s="29" t="s">
        <v>506</v>
      </c>
      <c r="F721" s="30">
        <v>347.15</v>
      </c>
      <c r="G721" s="30"/>
    </row>
    <row r="722" spans="1:7" s="31" customFormat="1" ht="20.399999999999999" x14ac:dyDescent="0.3">
      <c r="A722" s="27"/>
      <c r="B722" s="27"/>
      <c r="C722" s="28">
        <v>44834</v>
      </c>
      <c r="D722" s="27" t="s">
        <v>329</v>
      </c>
      <c r="E722" s="29" t="s">
        <v>507</v>
      </c>
      <c r="F722" s="30">
        <v>825.03</v>
      </c>
      <c r="G722" s="30"/>
    </row>
    <row r="723" spans="1:7" s="31" customFormat="1" ht="20.399999999999999" x14ac:dyDescent="0.3">
      <c r="A723" s="27"/>
      <c r="B723" s="27"/>
      <c r="C723" s="28">
        <v>44834</v>
      </c>
      <c r="D723" s="27" t="s">
        <v>329</v>
      </c>
      <c r="E723" s="29" t="s">
        <v>507</v>
      </c>
      <c r="F723" s="30">
        <v>51.69</v>
      </c>
      <c r="G723" s="30"/>
    </row>
    <row r="724" spans="1:7" x14ac:dyDescent="0.2">
      <c r="D724" s="9" t="s">
        <v>3</v>
      </c>
      <c r="E724" s="17" t="s">
        <v>148</v>
      </c>
      <c r="G724" s="18">
        <f>7005.83-0</f>
        <v>7005.83</v>
      </c>
    </row>
    <row r="725" spans="1:7" x14ac:dyDescent="0.2">
      <c r="A725" s="9" t="s">
        <v>3</v>
      </c>
      <c r="C725" s="16">
        <v>44834</v>
      </c>
      <c r="D725" s="9" t="s">
        <v>3</v>
      </c>
      <c r="E725" s="17" t="s">
        <v>335</v>
      </c>
      <c r="G725" s="18">
        <v>7005.83</v>
      </c>
    </row>
    <row r="726" spans="1:7" x14ac:dyDescent="0.2">
      <c r="B726" s="9" t="s">
        <v>3</v>
      </c>
    </row>
    <row r="728" spans="1:7" x14ac:dyDescent="0.2">
      <c r="A728" s="9" t="s">
        <v>508</v>
      </c>
      <c r="C728" s="16">
        <v>44470</v>
      </c>
      <c r="D728" s="9" t="s">
        <v>3</v>
      </c>
      <c r="E728" s="17" t="s">
        <v>64</v>
      </c>
    </row>
    <row r="729" spans="1:7" x14ac:dyDescent="0.2">
      <c r="B729" s="9" t="s">
        <v>29</v>
      </c>
      <c r="C729" s="16">
        <v>44561</v>
      </c>
      <c r="D729" s="9" t="s">
        <v>3</v>
      </c>
      <c r="E729" s="17" t="s">
        <v>149</v>
      </c>
    </row>
    <row r="730" spans="1:7" x14ac:dyDescent="0.2">
      <c r="D730" s="9" t="s">
        <v>3</v>
      </c>
      <c r="E730" s="17" t="s">
        <v>3</v>
      </c>
    </row>
    <row r="731" spans="1:7" x14ac:dyDescent="0.2">
      <c r="C731" s="16">
        <v>44562</v>
      </c>
      <c r="D731" s="9" t="s">
        <v>3</v>
      </c>
      <c r="E731" s="17" t="s">
        <v>64</v>
      </c>
    </row>
    <row r="732" spans="1:7" x14ac:dyDescent="0.2">
      <c r="C732" s="16">
        <v>44620</v>
      </c>
      <c r="D732" s="9" t="s">
        <v>3</v>
      </c>
      <c r="E732" s="17" t="s">
        <v>189</v>
      </c>
      <c r="F732" s="18">
        <v>9</v>
      </c>
    </row>
    <row r="733" spans="1:7" x14ac:dyDescent="0.2">
      <c r="D733" s="9" t="s">
        <v>3</v>
      </c>
      <c r="E733" s="17" t="s">
        <v>148</v>
      </c>
      <c r="G733" s="18">
        <f>9-0</f>
        <v>9</v>
      </c>
    </row>
    <row r="734" spans="1:7" x14ac:dyDescent="0.2">
      <c r="A734" s="9" t="s">
        <v>3</v>
      </c>
      <c r="C734" s="16">
        <v>44834</v>
      </c>
      <c r="D734" s="9" t="s">
        <v>3</v>
      </c>
      <c r="E734" s="17" t="s">
        <v>335</v>
      </c>
      <c r="G734" s="18">
        <v>9</v>
      </c>
    </row>
    <row r="735" spans="1:7" x14ac:dyDescent="0.2">
      <c r="B735" s="9" t="s">
        <v>3</v>
      </c>
    </row>
    <row r="737" spans="1:7" x14ac:dyDescent="0.2">
      <c r="A737" s="9" t="s">
        <v>509</v>
      </c>
      <c r="C737" s="16">
        <v>44470</v>
      </c>
      <c r="D737" s="9" t="s">
        <v>3</v>
      </c>
      <c r="E737" s="17" t="s">
        <v>64</v>
      </c>
      <c r="G737" s="18">
        <v>675</v>
      </c>
    </row>
    <row r="738" spans="1:7" s="31" customFormat="1" ht="20.399999999999999" x14ac:dyDescent="0.3">
      <c r="A738" s="27"/>
      <c r="B738" s="27" t="s">
        <v>30</v>
      </c>
      <c r="C738" s="28">
        <v>44470</v>
      </c>
      <c r="D738" s="27" t="s">
        <v>73</v>
      </c>
      <c r="E738" s="29" t="s">
        <v>510</v>
      </c>
      <c r="F738" s="30">
        <v>75</v>
      </c>
      <c r="G738" s="30"/>
    </row>
    <row r="739" spans="1:7" s="31" customFormat="1" ht="20.399999999999999" x14ac:dyDescent="0.3">
      <c r="A739" s="27"/>
      <c r="B739" s="27"/>
      <c r="C739" s="28">
        <v>44501</v>
      </c>
      <c r="D739" s="27" t="s">
        <v>105</v>
      </c>
      <c r="E739" s="29" t="s">
        <v>511</v>
      </c>
      <c r="F739" s="30">
        <v>75</v>
      </c>
      <c r="G739" s="30"/>
    </row>
    <row r="740" spans="1:7" s="31" customFormat="1" ht="20.399999999999999" x14ac:dyDescent="0.3">
      <c r="A740" s="27"/>
      <c r="B740" s="27"/>
      <c r="C740" s="28">
        <v>44531</v>
      </c>
      <c r="D740" s="27" t="s">
        <v>131</v>
      </c>
      <c r="E740" s="29" t="s">
        <v>512</v>
      </c>
      <c r="F740" s="30">
        <v>75</v>
      </c>
      <c r="G740" s="30"/>
    </row>
    <row r="741" spans="1:7" x14ac:dyDescent="0.2">
      <c r="D741" s="9" t="s">
        <v>3</v>
      </c>
      <c r="E741" s="17" t="s">
        <v>148</v>
      </c>
      <c r="G741" s="18">
        <f>225-0</f>
        <v>225</v>
      </c>
    </row>
    <row r="742" spans="1:7" x14ac:dyDescent="0.2">
      <c r="C742" s="16">
        <v>44561</v>
      </c>
      <c r="D742" s="9" t="s">
        <v>3</v>
      </c>
      <c r="E742" s="17" t="s">
        <v>149</v>
      </c>
      <c r="G742" s="18">
        <v>900</v>
      </c>
    </row>
    <row r="743" spans="1:7" x14ac:dyDescent="0.2">
      <c r="D743" s="9" t="s">
        <v>3</v>
      </c>
      <c r="E743" s="17" t="s">
        <v>3</v>
      </c>
    </row>
    <row r="744" spans="1:7" x14ac:dyDescent="0.2">
      <c r="C744" s="16">
        <v>44562</v>
      </c>
      <c r="D744" s="9" t="s">
        <v>3</v>
      </c>
      <c r="E744" s="17" t="s">
        <v>64</v>
      </c>
    </row>
    <row r="745" spans="1:7" s="31" customFormat="1" ht="20.399999999999999" x14ac:dyDescent="0.3">
      <c r="A745" s="27"/>
      <c r="B745" s="27"/>
      <c r="C745" s="28">
        <v>44562</v>
      </c>
      <c r="D745" s="27" t="s">
        <v>153</v>
      </c>
      <c r="E745" s="29" t="s">
        <v>513</v>
      </c>
      <c r="F745" s="30">
        <v>75</v>
      </c>
      <c r="G745" s="30"/>
    </row>
    <row r="746" spans="1:7" s="31" customFormat="1" ht="20.399999999999999" x14ac:dyDescent="0.3">
      <c r="A746" s="27"/>
      <c r="B746" s="27"/>
      <c r="C746" s="28">
        <v>44593</v>
      </c>
      <c r="D746" s="27" t="s">
        <v>170</v>
      </c>
      <c r="E746" s="29" t="s">
        <v>514</v>
      </c>
      <c r="F746" s="30">
        <v>75</v>
      </c>
      <c r="G746" s="30"/>
    </row>
    <row r="747" spans="1:7" s="31" customFormat="1" ht="20.399999999999999" x14ac:dyDescent="0.3">
      <c r="A747" s="27"/>
      <c r="B747" s="27"/>
      <c r="C747" s="28">
        <v>44621</v>
      </c>
      <c r="D747" s="27" t="s">
        <v>197</v>
      </c>
      <c r="E747" s="29" t="s">
        <v>515</v>
      </c>
      <c r="F747" s="30">
        <v>75</v>
      </c>
      <c r="G747" s="30"/>
    </row>
    <row r="748" spans="1:7" s="31" customFormat="1" ht="20.399999999999999" x14ac:dyDescent="0.3">
      <c r="A748" s="27"/>
      <c r="B748" s="27"/>
      <c r="C748" s="28">
        <v>44652</v>
      </c>
      <c r="D748" s="27" t="s">
        <v>216</v>
      </c>
      <c r="E748" s="29" t="s">
        <v>516</v>
      </c>
      <c r="F748" s="30">
        <v>75</v>
      </c>
      <c r="G748" s="30"/>
    </row>
    <row r="749" spans="1:7" s="31" customFormat="1" ht="20.399999999999999" x14ac:dyDescent="0.3">
      <c r="A749" s="27"/>
      <c r="B749" s="27"/>
      <c r="C749" s="28">
        <v>44682</v>
      </c>
      <c r="D749" s="27" t="s">
        <v>237</v>
      </c>
      <c r="E749" s="29" t="s">
        <v>517</v>
      </c>
      <c r="F749" s="30">
        <v>75</v>
      </c>
      <c r="G749" s="30"/>
    </row>
    <row r="750" spans="1:7" s="31" customFormat="1" ht="20.399999999999999" x14ac:dyDescent="0.3">
      <c r="A750" s="27"/>
      <c r="B750" s="27"/>
      <c r="C750" s="28">
        <v>44713</v>
      </c>
      <c r="D750" s="27" t="s">
        <v>257</v>
      </c>
      <c r="E750" s="29" t="s">
        <v>518</v>
      </c>
      <c r="F750" s="30">
        <v>75</v>
      </c>
      <c r="G750" s="30"/>
    </row>
    <row r="751" spans="1:7" s="31" customFormat="1" ht="20.399999999999999" x14ac:dyDescent="0.3">
      <c r="A751" s="27"/>
      <c r="B751" s="27"/>
      <c r="C751" s="28">
        <v>44743</v>
      </c>
      <c r="D751" s="27" t="s">
        <v>279</v>
      </c>
      <c r="E751" s="29" t="s">
        <v>519</v>
      </c>
      <c r="F751" s="30">
        <v>75</v>
      </c>
      <c r="G751" s="30"/>
    </row>
    <row r="752" spans="1:7" s="31" customFormat="1" ht="20.399999999999999" x14ac:dyDescent="0.3">
      <c r="A752" s="27"/>
      <c r="B752" s="27"/>
      <c r="C752" s="28">
        <v>44774</v>
      </c>
      <c r="D752" s="27" t="s">
        <v>293</v>
      </c>
      <c r="E752" s="29" t="s">
        <v>520</v>
      </c>
      <c r="F752" s="30">
        <v>75</v>
      </c>
      <c r="G752" s="30"/>
    </row>
    <row r="753" spans="1:7" s="31" customFormat="1" ht="20.399999999999999" x14ac:dyDescent="0.3">
      <c r="A753" s="27"/>
      <c r="B753" s="27"/>
      <c r="C753" s="28">
        <v>44805</v>
      </c>
      <c r="D753" s="27" t="s">
        <v>312</v>
      </c>
      <c r="E753" s="29" t="s">
        <v>521</v>
      </c>
      <c r="F753" s="30">
        <v>75</v>
      </c>
      <c r="G753" s="30"/>
    </row>
    <row r="754" spans="1:7" x14ac:dyDescent="0.2">
      <c r="D754" s="9" t="s">
        <v>3</v>
      </c>
      <c r="E754" s="17" t="s">
        <v>148</v>
      </c>
      <c r="G754" s="18">
        <f>675-0</f>
        <v>675</v>
      </c>
    </row>
    <row r="755" spans="1:7" x14ac:dyDescent="0.2">
      <c r="A755" s="9" t="s">
        <v>3</v>
      </c>
      <c r="C755" s="16">
        <v>44834</v>
      </c>
      <c r="D755" s="9" t="s">
        <v>3</v>
      </c>
      <c r="E755" s="17" t="s">
        <v>335</v>
      </c>
      <c r="G755" s="18">
        <v>675</v>
      </c>
    </row>
    <row r="756" spans="1:7" x14ac:dyDescent="0.2">
      <c r="B756" s="9" t="s">
        <v>3</v>
      </c>
    </row>
    <row r="758" spans="1:7" x14ac:dyDescent="0.2">
      <c r="A758" s="9" t="s">
        <v>522</v>
      </c>
      <c r="C758" s="16">
        <v>44470</v>
      </c>
      <c r="D758" s="9" t="s">
        <v>3</v>
      </c>
      <c r="E758" s="17" t="s">
        <v>64</v>
      </c>
      <c r="G758" s="18">
        <v>4205.1000000000004</v>
      </c>
    </row>
    <row r="759" spans="1:7" s="31" customFormat="1" x14ac:dyDescent="0.3">
      <c r="A759" s="27"/>
      <c r="B759" s="27" t="s">
        <v>31</v>
      </c>
      <c r="C759" s="28">
        <v>44470</v>
      </c>
      <c r="D759" s="27" t="s">
        <v>75</v>
      </c>
      <c r="E759" s="29" t="s">
        <v>523</v>
      </c>
      <c r="F759" s="30">
        <v>132.22</v>
      </c>
      <c r="G759" s="30"/>
    </row>
    <row r="760" spans="1:7" s="31" customFormat="1" x14ac:dyDescent="0.3">
      <c r="A760" s="27"/>
      <c r="B760" s="27"/>
      <c r="C760" s="28">
        <v>44470</v>
      </c>
      <c r="D760" s="27" t="s">
        <v>75</v>
      </c>
      <c r="E760" s="29" t="s">
        <v>524</v>
      </c>
      <c r="F760" s="30">
        <v>260.20999999999998</v>
      </c>
      <c r="G760" s="30"/>
    </row>
    <row r="761" spans="1:7" x14ac:dyDescent="0.2">
      <c r="C761" s="16">
        <v>44470</v>
      </c>
      <c r="D761" s="9" t="s">
        <v>77</v>
      </c>
      <c r="E761" s="17" t="s">
        <v>436</v>
      </c>
      <c r="F761" s="18">
        <v>577.5</v>
      </c>
    </row>
    <row r="762" spans="1:7" s="31" customFormat="1" x14ac:dyDescent="0.3">
      <c r="A762" s="27"/>
      <c r="B762" s="27"/>
      <c r="C762" s="28">
        <v>44501</v>
      </c>
      <c r="D762" s="27" t="s">
        <v>106</v>
      </c>
      <c r="E762" s="29" t="s">
        <v>525</v>
      </c>
      <c r="F762" s="30">
        <v>132.22</v>
      </c>
      <c r="G762" s="30"/>
    </row>
    <row r="763" spans="1:7" s="31" customFormat="1" x14ac:dyDescent="0.3">
      <c r="A763" s="27"/>
      <c r="B763" s="27"/>
      <c r="C763" s="28">
        <v>44501</v>
      </c>
      <c r="D763" s="27" t="s">
        <v>106</v>
      </c>
      <c r="E763" s="29" t="s">
        <v>526</v>
      </c>
      <c r="F763" s="30">
        <v>260.20999999999998</v>
      </c>
      <c r="G763" s="30"/>
    </row>
    <row r="764" spans="1:7" x14ac:dyDescent="0.2">
      <c r="C764" s="16">
        <v>44501</v>
      </c>
      <c r="D764" s="9" t="s">
        <v>107</v>
      </c>
      <c r="E764" s="17" t="s">
        <v>438</v>
      </c>
      <c r="F764" s="18">
        <v>35</v>
      </c>
    </row>
    <row r="765" spans="1:7" s="31" customFormat="1" ht="20.399999999999999" x14ac:dyDescent="0.3">
      <c r="A765" s="27"/>
      <c r="B765" s="27"/>
      <c r="C765" s="28">
        <v>44526</v>
      </c>
      <c r="D765" s="27" t="s">
        <v>118</v>
      </c>
      <c r="E765" s="29" t="s">
        <v>527</v>
      </c>
      <c r="F765" s="30">
        <v>134.99</v>
      </c>
      <c r="G765" s="30"/>
    </row>
    <row r="766" spans="1:7" s="31" customFormat="1" x14ac:dyDescent="0.3">
      <c r="A766" s="27"/>
      <c r="B766" s="27"/>
      <c r="C766" s="28">
        <v>44531</v>
      </c>
      <c r="D766" s="27" t="s">
        <v>132</v>
      </c>
      <c r="E766" s="29" t="s">
        <v>528</v>
      </c>
      <c r="F766" s="30">
        <v>132.22</v>
      </c>
      <c r="G766" s="30"/>
    </row>
    <row r="767" spans="1:7" s="31" customFormat="1" x14ac:dyDescent="0.3">
      <c r="A767" s="27"/>
      <c r="B767" s="27"/>
      <c r="C767" s="28">
        <v>44531</v>
      </c>
      <c r="D767" s="27" t="s">
        <v>132</v>
      </c>
      <c r="E767" s="29" t="s">
        <v>529</v>
      </c>
      <c r="F767" s="30">
        <v>260.20999999999998</v>
      </c>
      <c r="G767" s="30"/>
    </row>
    <row r="768" spans="1:7" s="31" customFormat="1" ht="20.399999999999999" x14ac:dyDescent="0.3">
      <c r="A768" s="27"/>
      <c r="B768" s="27"/>
      <c r="C768" s="28">
        <v>44561</v>
      </c>
      <c r="D768" s="27" t="s">
        <v>144</v>
      </c>
      <c r="E768" s="29" t="s">
        <v>476</v>
      </c>
      <c r="F768" s="30">
        <v>6.88</v>
      </c>
      <c r="G768" s="30"/>
    </row>
    <row r="769" spans="1:7" s="31" customFormat="1" ht="20.399999999999999" x14ac:dyDescent="0.3">
      <c r="A769" s="27"/>
      <c r="B769" s="27"/>
      <c r="C769" s="28">
        <v>44561</v>
      </c>
      <c r="D769" s="27" t="s">
        <v>144</v>
      </c>
      <c r="E769" s="29" t="s">
        <v>476</v>
      </c>
      <c r="F769" s="30">
        <v>13.13</v>
      </c>
      <c r="G769" s="30"/>
    </row>
    <row r="770" spans="1:7" x14ac:dyDescent="0.2">
      <c r="D770" s="9" t="s">
        <v>3</v>
      </c>
      <c r="E770" s="17" t="s">
        <v>148</v>
      </c>
      <c r="G770" s="18">
        <f>1944.79-0</f>
        <v>1944.79</v>
      </c>
    </row>
    <row r="771" spans="1:7" x14ac:dyDescent="0.2">
      <c r="C771" s="16">
        <v>44561</v>
      </c>
      <c r="D771" s="9" t="s">
        <v>3</v>
      </c>
      <c r="E771" s="17" t="s">
        <v>149</v>
      </c>
      <c r="G771" s="18">
        <v>6149.89</v>
      </c>
    </row>
    <row r="772" spans="1:7" x14ac:dyDescent="0.2">
      <c r="D772" s="9" t="s">
        <v>3</v>
      </c>
      <c r="E772" s="17" t="s">
        <v>3</v>
      </c>
    </row>
    <row r="773" spans="1:7" x14ac:dyDescent="0.2">
      <c r="C773" s="16">
        <v>44562</v>
      </c>
      <c r="D773" s="9" t="s">
        <v>3</v>
      </c>
      <c r="E773" s="17" t="s">
        <v>64</v>
      </c>
    </row>
    <row r="774" spans="1:7" s="31" customFormat="1" x14ac:dyDescent="0.3">
      <c r="A774" s="27"/>
      <c r="B774" s="27"/>
      <c r="C774" s="28">
        <v>44562</v>
      </c>
      <c r="D774" s="27" t="s">
        <v>154</v>
      </c>
      <c r="E774" s="29" t="s">
        <v>530</v>
      </c>
      <c r="F774" s="30">
        <v>132.22</v>
      </c>
      <c r="G774" s="30"/>
    </row>
    <row r="775" spans="1:7" s="31" customFormat="1" x14ac:dyDescent="0.3">
      <c r="A775" s="27"/>
      <c r="B775" s="27"/>
      <c r="C775" s="28">
        <v>44562</v>
      </c>
      <c r="D775" s="27" t="s">
        <v>154</v>
      </c>
      <c r="E775" s="29" t="s">
        <v>531</v>
      </c>
      <c r="F775" s="30">
        <v>288.44</v>
      </c>
      <c r="G775" s="30"/>
    </row>
    <row r="776" spans="1:7" s="31" customFormat="1" ht="20.399999999999999" x14ac:dyDescent="0.3">
      <c r="A776" s="27"/>
      <c r="B776" s="27"/>
      <c r="C776" s="28">
        <v>44585</v>
      </c>
      <c r="D776" s="27" t="s">
        <v>162</v>
      </c>
      <c r="E776" s="29" t="s">
        <v>532</v>
      </c>
      <c r="F776" s="30">
        <v>32</v>
      </c>
      <c r="G776" s="30"/>
    </row>
    <row r="777" spans="1:7" s="31" customFormat="1" x14ac:dyDescent="0.3">
      <c r="A777" s="27"/>
      <c r="B777" s="27"/>
      <c r="C777" s="28">
        <v>44593</v>
      </c>
      <c r="D777" s="27" t="s">
        <v>171</v>
      </c>
      <c r="E777" s="29" t="s">
        <v>533</v>
      </c>
      <c r="F777" s="30">
        <v>288.44</v>
      </c>
      <c r="G777" s="30"/>
    </row>
    <row r="778" spans="1:7" s="31" customFormat="1" x14ac:dyDescent="0.3">
      <c r="A778" s="27"/>
      <c r="B778" s="27"/>
      <c r="C778" s="28">
        <v>44593</v>
      </c>
      <c r="D778" s="27" t="s">
        <v>171</v>
      </c>
      <c r="E778" s="29" t="s">
        <v>534</v>
      </c>
      <c r="F778" s="30">
        <v>132.22</v>
      </c>
      <c r="G778" s="30"/>
    </row>
    <row r="779" spans="1:7" s="31" customFormat="1" x14ac:dyDescent="0.3">
      <c r="A779" s="27"/>
      <c r="B779" s="27"/>
      <c r="C779" s="28">
        <v>44621</v>
      </c>
      <c r="D779" s="27" t="s">
        <v>198</v>
      </c>
      <c r="E779" s="29" t="s">
        <v>535</v>
      </c>
      <c r="F779" s="30">
        <v>288.44</v>
      </c>
      <c r="G779" s="30"/>
    </row>
    <row r="780" spans="1:7" s="31" customFormat="1" x14ac:dyDescent="0.3">
      <c r="A780" s="27"/>
      <c r="B780" s="27"/>
      <c r="C780" s="28">
        <v>44621</v>
      </c>
      <c r="D780" s="27" t="s">
        <v>198</v>
      </c>
      <c r="E780" s="29" t="s">
        <v>536</v>
      </c>
      <c r="F780" s="30">
        <v>132.22</v>
      </c>
      <c r="G780" s="30"/>
    </row>
    <row r="781" spans="1:7" s="31" customFormat="1" ht="20.399999999999999" x14ac:dyDescent="0.3">
      <c r="A781" s="27"/>
      <c r="B781" s="27"/>
      <c r="C781" s="28">
        <v>44651</v>
      </c>
      <c r="D781" s="27" t="s">
        <v>211</v>
      </c>
      <c r="E781" s="29" t="s">
        <v>486</v>
      </c>
      <c r="F781" s="30">
        <v>21.49</v>
      </c>
      <c r="G781" s="30"/>
    </row>
    <row r="782" spans="1:7" s="31" customFormat="1" x14ac:dyDescent="0.3">
      <c r="A782" s="27"/>
      <c r="B782" s="27"/>
      <c r="C782" s="28">
        <v>44652</v>
      </c>
      <c r="D782" s="27" t="s">
        <v>217</v>
      </c>
      <c r="E782" s="29" t="s">
        <v>537</v>
      </c>
      <c r="F782" s="30">
        <v>132.22</v>
      </c>
      <c r="G782" s="30"/>
    </row>
    <row r="783" spans="1:7" s="31" customFormat="1" x14ac:dyDescent="0.3">
      <c r="A783" s="27"/>
      <c r="B783" s="27"/>
      <c r="C783" s="28">
        <v>44652</v>
      </c>
      <c r="D783" s="27" t="s">
        <v>217</v>
      </c>
      <c r="E783" s="29" t="s">
        <v>538</v>
      </c>
      <c r="F783" s="30">
        <v>288.44</v>
      </c>
      <c r="G783" s="30"/>
    </row>
    <row r="784" spans="1:7" x14ac:dyDescent="0.2">
      <c r="C784" s="16">
        <v>44652</v>
      </c>
      <c r="D784" s="9" t="s">
        <v>218</v>
      </c>
      <c r="E784" s="17" t="s">
        <v>448</v>
      </c>
      <c r="F784" s="18">
        <v>14</v>
      </c>
    </row>
    <row r="785" spans="1:7" x14ac:dyDescent="0.2">
      <c r="C785" s="16">
        <v>44669</v>
      </c>
      <c r="D785" s="9" t="s">
        <v>222</v>
      </c>
      <c r="E785" s="17" t="s">
        <v>449</v>
      </c>
      <c r="F785" s="18">
        <v>14</v>
      </c>
    </row>
    <row r="786" spans="1:7" s="31" customFormat="1" x14ac:dyDescent="0.3">
      <c r="A786" s="27"/>
      <c r="B786" s="27"/>
      <c r="C786" s="28">
        <v>44682</v>
      </c>
      <c r="D786" s="27" t="s">
        <v>238</v>
      </c>
      <c r="E786" s="29" t="s">
        <v>539</v>
      </c>
      <c r="F786" s="30">
        <v>288.44</v>
      </c>
      <c r="G786" s="30"/>
    </row>
    <row r="787" spans="1:7" s="31" customFormat="1" x14ac:dyDescent="0.3">
      <c r="A787" s="27"/>
      <c r="B787" s="27"/>
      <c r="C787" s="28">
        <v>44682</v>
      </c>
      <c r="D787" s="27" t="s">
        <v>238</v>
      </c>
      <c r="E787" s="29" t="s">
        <v>540</v>
      </c>
      <c r="F787" s="30">
        <v>132.22</v>
      </c>
      <c r="G787" s="30"/>
    </row>
    <row r="788" spans="1:7" s="31" customFormat="1" x14ac:dyDescent="0.3">
      <c r="A788" s="27"/>
      <c r="B788" s="27"/>
      <c r="C788" s="28">
        <v>44713</v>
      </c>
      <c r="D788" s="27" t="s">
        <v>258</v>
      </c>
      <c r="E788" s="29" t="s">
        <v>541</v>
      </c>
      <c r="F788" s="30">
        <v>288.44</v>
      </c>
      <c r="G788" s="30"/>
    </row>
    <row r="789" spans="1:7" s="31" customFormat="1" x14ac:dyDescent="0.3">
      <c r="A789" s="27"/>
      <c r="B789" s="27"/>
      <c r="C789" s="28">
        <v>44713</v>
      </c>
      <c r="D789" s="27" t="s">
        <v>258</v>
      </c>
      <c r="E789" s="29" t="s">
        <v>542</v>
      </c>
      <c r="F789" s="30">
        <v>132.22</v>
      </c>
      <c r="G789" s="30"/>
    </row>
    <row r="790" spans="1:7" x14ac:dyDescent="0.2">
      <c r="C790" s="16">
        <v>44735</v>
      </c>
      <c r="D790" s="9" t="s">
        <v>270</v>
      </c>
      <c r="E790" s="17" t="s">
        <v>453</v>
      </c>
      <c r="F790" s="18">
        <v>35</v>
      </c>
    </row>
    <row r="791" spans="1:7" s="31" customFormat="1" x14ac:dyDescent="0.3">
      <c r="A791" s="27"/>
      <c r="B791" s="27"/>
      <c r="C791" s="28">
        <v>44743</v>
      </c>
      <c r="D791" s="27" t="s">
        <v>280</v>
      </c>
      <c r="E791" s="29" t="s">
        <v>543</v>
      </c>
      <c r="F791" s="30">
        <v>132.22</v>
      </c>
      <c r="G791" s="30"/>
    </row>
    <row r="792" spans="1:7" s="31" customFormat="1" x14ac:dyDescent="0.3">
      <c r="A792" s="27"/>
      <c r="B792" s="27"/>
      <c r="C792" s="28">
        <v>44743</v>
      </c>
      <c r="D792" s="27" t="s">
        <v>280</v>
      </c>
      <c r="E792" s="29" t="s">
        <v>544</v>
      </c>
      <c r="F792" s="30">
        <v>288.44</v>
      </c>
      <c r="G792" s="30"/>
    </row>
    <row r="793" spans="1:7" x14ac:dyDescent="0.2">
      <c r="C793" s="16">
        <v>44743</v>
      </c>
      <c r="D793" s="9" t="s">
        <v>281</v>
      </c>
      <c r="E793" s="17" t="s">
        <v>454</v>
      </c>
      <c r="F793" s="18">
        <v>42.33</v>
      </c>
    </row>
    <row r="794" spans="1:7" s="31" customFormat="1" ht="20.399999999999999" x14ac:dyDescent="0.3">
      <c r="A794" s="27"/>
      <c r="B794" s="27"/>
      <c r="C794" s="28">
        <v>44763</v>
      </c>
      <c r="D794" s="27" t="s">
        <v>287</v>
      </c>
      <c r="E794" s="29" t="s">
        <v>499</v>
      </c>
      <c r="F794" s="30">
        <v>13.51</v>
      </c>
      <c r="G794" s="30"/>
    </row>
    <row r="795" spans="1:7" s="31" customFormat="1" x14ac:dyDescent="0.3">
      <c r="A795" s="27"/>
      <c r="B795" s="27"/>
      <c r="C795" s="28">
        <v>44774</v>
      </c>
      <c r="D795" s="27" t="s">
        <v>294</v>
      </c>
      <c r="E795" s="29" t="s">
        <v>545</v>
      </c>
      <c r="F795" s="30">
        <v>132.22</v>
      </c>
      <c r="G795" s="30"/>
    </row>
    <row r="796" spans="1:7" s="31" customFormat="1" x14ac:dyDescent="0.3">
      <c r="A796" s="27"/>
      <c r="B796" s="27"/>
      <c r="C796" s="28">
        <v>44774</v>
      </c>
      <c r="D796" s="27" t="s">
        <v>294</v>
      </c>
      <c r="E796" s="29" t="s">
        <v>546</v>
      </c>
      <c r="F796" s="30">
        <v>288.44</v>
      </c>
      <c r="G796" s="30"/>
    </row>
    <row r="797" spans="1:7" s="31" customFormat="1" x14ac:dyDescent="0.3">
      <c r="A797" s="27"/>
      <c r="B797" s="27"/>
      <c r="C797" s="28">
        <v>44805</v>
      </c>
      <c r="D797" s="27" t="s">
        <v>313</v>
      </c>
      <c r="E797" s="29" t="s">
        <v>547</v>
      </c>
      <c r="F797" s="30">
        <v>132.22</v>
      </c>
      <c r="G797" s="30"/>
    </row>
    <row r="798" spans="1:7" s="31" customFormat="1" x14ac:dyDescent="0.3">
      <c r="A798" s="27"/>
      <c r="B798" s="27"/>
      <c r="C798" s="28">
        <v>44805</v>
      </c>
      <c r="D798" s="27" t="s">
        <v>313</v>
      </c>
      <c r="E798" s="29" t="s">
        <v>548</v>
      </c>
      <c r="F798" s="30">
        <v>288.44</v>
      </c>
      <c r="G798" s="30"/>
    </row>
    <row r="799" spans="1:7" s="31" customFormat="1" ht="20.399999999999999" x14ac:dyDescent="0.3">
      <c r="A799" s="27"/>
      <c r="B799" s="27"/>
      <c r="C799" s="28">
        <v>44834</v>
      </c>
      <c r="D799" s="27" t="s">
        <v>329</v>
      </c>
      <c r="E799" s="29" t="s">
        <v>507</v>
      </c>
      <c r="F799" s="30">
        <v>34.39</v>
      </c>
      <c r="G799" s="30"/>
    </row>
    <row r="800" spans="1:7" x14ac:dyDescent="0.2">
      <c r="D800" s="9" t="s">
        <v>3</v>
      </c>
      <c r="E800" s="17" t="s">
        <v>148</v>
      </c>
      <c r="G800" s="18">
        <f>3992.66-0</f>
        <v>3992.66</v>
      </c>
    </row>
    <row r="801" spans="1:7" x14ac:dyDescent="0.2">
      <c r="A801" s="9" t="s">
        <v>3</v>
      </c>
      <c r="C801" s="16">
        <v>44834</v>
      </c>
      <c r="D801" s="9" t="s">
        <v>3</v>
      </c>
      <c r="E801" s="17" t="s">
        <v>335</v>
      </c>
      <c r="G801" s="18">
        <v>3992.66</v>
      </c>
    </row>
    <row r="802" spans="1:7" x14ac:dyDescent="0.2">
      <c r="B802" s="9" t="s">
        <v>3</v>
      </c>
    </row>
    <row r="804" spans="1:7" x14ac:dyDescent="0.2">
      <c r="A804" s="9" t="s">
        <v>549</v>
      </c>
      <c r="C804" s="16">
        <v>44470</v>
      </c>
      <c r="D804" s="9" t="s">
        <v>3</v>
      </c>
      <c r="E804" s="17" t="s">
        <v>64</v>
      </c>
      <c r="G804" s="18">
        <v>12209.49</v>
      </c>
    </row>
    <row r="805" spans="1:7" x14ac:dyDescent="0.2">
      <c r="B805" s="9" t="s">
        <v>32</v>
      </c>
      <c r="C805" s="16">
        <v>44500</v>
      </c>
      <c r="D805" s="9" t="s">
        <v>3</v>
      </c>
      <c r="E805" s="17" t="s">
        <v>101</v>
      </c>
      <c r="F805" s="18">
        <v>1419.58</v>
      </c>
    </row>
    <row r="806" spans="1:7" x14ac:dyDescent="0.2">
      <c r="C806" s="16">
        <v>44530</v>
      </c>
      <c r="D806" s="9" t="s">
        <v>3</v>
      </c>
      <c r="E806" s="17" t="s">
        <v>101</v>
      </c>
      <c r="F806" s="18">
        <v>1381.17</v>
      </c>
    </row>
    <row r="807" spans="1:7" x14ac:dyDescent="0.2">
      <c r="C807" s="16">
        <v>44561</v>
      </c>
      <c r="D807" s="9" t="s">
        <v>3</v>
      </c>
      <c r="E807" s="17" t="s">
        <v>101</v>
      </c>
      <c r="F807" s="18">
        <v>1488.08</v>
      </c>
    </row>
    <row r="808" spans="1:7" x14ac:dyDescent="0.2">
      <c r="D808" s="9" t="s">
        <v>3</v>
      </c>
      <c r="E808" s="17" t="s">
        <v>148</v>
      </c>
      <c r="G808" s="18">
        <f>4288.83-0</f>
        <v>4288.83</v>
      </c>
    </row>
    <row r="809" spans="1:7" x14ac:dyDescent="0.2">
      <c r="C809" s="16">
        <v>44561</v>
      </c>
      <c r="D809" s="9" t="s">
        <v>3</v>
      </c>
      <c r="E809" s="17" t="s">
        <v>149</v>
      </c>
      <c r="G809" s="18">
        <v>16498.32</v>
      </c>
    </row>
    <row r="810" spans="1:7" x14ac:dyDescent="0.2">
      <c r="D810" s="9" t="s">
        <v>3</v>
      </c>
      <c r="E810" s="17" t="s">
        <v>3</v>
      </c>
    </row>
    <row r="811" spans="1:7" x14ac:dyDescent="0.2">
      <c r="C811" s="16">
        <v>44562</v>
      </c>
      <c r="D811" s="9" t="s">
        <v>3</v>
      </c>
      <c r="E811" s="17" t="s">
        <v>64</v>
      </c>
    </row>
    <row r="812" spans="1:7" x14ac:dyDescent="0.2">
      <c r="C812" s="16">
        <v>44592</v>
      </c>
      <c r="D812" s="9" t="s">
        <v>3</v>
      </c>
      <c r="E812" s="17" t="s">
        <v>101</v>
      </c>
      <c r="F812" s="18">
        <v>1556.47</v>
      </c>
    </row>
    <row r="813" spans="1:7" x14ac:dyDescent="0.2">
      <c r="C813" s="16">
        <v>44620</v>
      </c>
      <c r="D813" s="9" t="s">
        <v>3</v>
      </c>
      <c r="E813" s="17" t="s">
        <v>190</v>
      </c>
      <c r="F813" s="18">
        <v>-848.26</v>
      </c>
    </row>
    <row r="814" spans="1:7" x14ac:dyDescent="0.2">
      <c r="C814" s="16">
        <v>44620</v>
      </c>
      <c r="D814" s="9" t="s">
        <v>3</v>
      </c>
      <c r="E814" s="17" t="s">
        <v>101</v>
      </c>
      <c r="F814" s="18">
        <v>2503.46</v>
      </c>
    </row>
    <row r="815" spans="1:7" x14ac:dyDescent="0.2">
      <c r="C815" s="16">
        <v>44651</v>
      </c>
      <c r="D815" s="9" t="s">
        <v>3</v>
      </c>
      <c r="E815" s="17" t="s">
        <v>101</v>
      </c>
      <c r="F815" s="18">
        <v>1605.7</v>
      </c>
    </row>
    <row r="816" spans="1:7" x14ac:dyDescent="0.2">
      <c r="C816" s="16">
        <v>44681</v>
      </c>
      <c r="D816" s="9" t="s">
        <v>3</v>
      </c>
      <c r="E816" s="17" t="s">
        <v>101</v>
      </c>
      <c r="F816" s="18">
        <v>1639.38</v>
      </c>
    </row>
    <row r="817" spans="1:7" x14ac:dyDescent="0.2">
      <c r="C817" s="16">
        <v>44712</v>
      </c>
      <c r="D817" s="9" t="s">
        <v>3</v>
      </c>
      <c r="E817" s="17" t="s">
        <v>101</v>
      </c>
      <c r="F817" s="18">
        <v>1606.45</v>
      </c>
    </row>
    <row r="818" spans="1:7" x14ac:dyDescent="0.2">
      <c r="C818" s="16">
        <v>44742</v>
      </c>
      <c r="D818" s="9" t="s">
        <v>3</v>
      </c>
      <c r="E818" s="17" t="s">
        <v>101</v>
      </c>
      <c r="F818" s="18">
        <v>1911.25</v>
      </c>
    </row>
    <row r="819" spans="1:7" x14ac:dyDescent="0.2">
      <c r="C819" s="16">
        <v>44773</v>
      </c>
      <c r="D819" s="9" t="s">
        <v>3</v>
      </c>
      <c r="E819" s="17" t="s">
        <v>101</v>
      </c>
      <c r="F819" s="18">
        <v>2116.75</v>
      </c>
    </row>
    <row r="820" spans="1:7" x14ac:dyDescent="0.2">
      <c r="C820" s="16">
        <v>44804</v>
      </c>
      <c r="D820" s="9" t="s">
        <v>3</v>
      </c>
      <c r="E820" s="17" t="s">
        <v>101</v>
      </c>
      <c r="F820" s="18">
        <v>1977.09</v>
      </c>
    </row>
    <row r="821" spans="1:7" x14ac:dyDescent="0.2">
      <c r="C821" s="16">
        <v>44834</v>
      </c>
      <c r="D821" s="9" t="s">
        <v>3</v>
      </c>
      <c r="E821" s="17" t="s">
        <v>101</v>
      </c>
      <c r="F821" s="18">
        <v>2088.19</v>
      </c>
    </row>
    <row r="822" spans="1:7" x14ac:dyDescent="0.2">
      <c r="D822" s="9" t="s">
        <v>3</v>
      </c>
      <c r="E822" s="17" t="s">
        <v>148</v>
      </c>
      <c r="G822" s="18">
        <f>17004.74-848.26</f>
        <v>16156.480000000001</v>
      </c>
    </row>
    <row r="823" spans="1:7" x14ac:dyDescent="0.2">
      <c r="A823" s="9" t="s">
        <v>3</v>
      </c>
      <c r="C823" s="16">
        <v>44834</v>
      </c>
      <c r="D823" s="9" t="s">
        <v>3</v>
      </c>
      <c r="E823" s="17" t="s">
        <v>335</v>
      </c>
      <c r="G823" s="18">
        <v>16156.48</v>
      </c>
    </row>
    <row r="824" spans="1:7" x14ac:dyDescent="0.2">
      <c r="B824" s="9" t="s">
        <v>3</v>
      </c>
    </row>
    <row r="826" spans="1:7" x14ac:dyDescent="0.2">
      <c r="A826" s="9" t="s">
        <v>550</v>
      </c>
      <c r="C826" s="16">
        <v>44470</v>
      </c>
      <c r="D826" s="9" t="s">
        <v>3</v>
      </c>
      <c r="E826" s="17" t="s">
        <v>64</v>
      </c>
      <c r="G826" s="18">
        <v>76.790000000000006</v>
      </c>
    </row>
    <row r="827" spans="1:7" s="31" customFormat="1" ht="20.399999999999999" x14ac:dyDescent="0.3">
      <c r="A827" s="27"/>
      <c r="B827" s="27" t="s">
        <v>33</v>
      </c>
      <c r="C827" s="28">
        <v>44561</v>
      </c>
      <c r="D827" s="27" t="s">
        <v>144</v>
      </c>
      <c r="E827" s="29" t="s">
        <v>476</v>
      </c>
      <c r="F827" s="30">
        <v>160.96</v>
      </c>
      <c r="G827" s="30"/>
    </row>
    <row r="828" spans="1:7" x14ac:dyDescent="0.2">
      <c r="D828" s="9" t="s">
        <v>3</v>
      </c>
      <c r="E828" s="17" t="s">
        <v>148</v>
      </c>
      <c r="G828" s="18">
        <f>160.96-0</f>
        <v>160.96</v>
      </c>
    </row>
    <row r="829" spans="1:7" x14ac:dyDescent="0.2">
      <c r="C829" s="16">
        <v>44561</v>
      </c>
      <c r="D829" s="9" t="s">
        <v>3</v>
      </c>
      <c r="E829" s="17" t="s">
        <v>149</v>
      </c>
      <c r="G829" s="18">
        <v>237.75</v>
      </c>
    </row>
    <row r="830" spans="1:7" x14ac:dyDescent="0.2">
      <c r="D830" s="9" t="s">
        <v>3</v>
      </c>
      <c r="E830" s="17" t="s">
        <v>3</v>
      </c>
    </row>
    <row r="831" spans="1:7" x14ac:dyDescent="0.2">
      <c r="C831" s="16">
        <v>44562</v>
      </c>
      <c r="D831" s="9" t="s">
        <v>3</v>
      </c>
      <c r="E831" s="17" t="s">
        <v>64</v>
      </c>
    </row>
    <row r="832" spans="1:7" s="31" customFormat="1" ht="20.399999999999999" x14ac:dyDescent="0.3">
      <c r="A832" s="27"/>
      <c r="B832" s="27"/>
      <c r="C832" s="28">
        <v>44763</v>
      </c>
      <c r="D832" s="27" t="s">
        <v>287</v>
      </c>
      <c r="E832" s="29" t="s">
        <v>499</v>
      </c>
      <c r="F832" s="30">
        <v>74.680000000000007</v>
      </c>
      <c r="G832" s="30"/>
    </row>
    <row r="833" spans="1:7" x14ac:dyDescent="0.2">
      <c r="D833" s="9" t="s">
        <v>3</v>
      </c>
      <c r="E833" s="17" t="s">
        <v>148</v>
      </c>
      <c r="G833" s="18">
        <f>74.68-0</f>
        <v>74.680000000000007</v>
      </c>
    </row>
    <row r="834" spans="1:7" x14ac:dyDescent="0.2">
      <c r="A834" s="9" t="s">
        <v>3</v>
      </c>
      <c r="C834" s="16">
        <v>44834</v>
      </c>
      <c r="D834" s="9" t="s">
        <v>3</v>
      </c>
      <c r="E834" s="17" t="s">
        <v>335</v>
      </c>
      <c r="G834" s="18">
        <v>74.680000000000007</v>
      </c>
    </row>
    <row r="835" spans="1:7" x14ac:dyDescent="0.2">
      <c r="B835" s="9" t="s">
        <v>3</v>
      </c>
    </row>
    <row r="837" spans="1:7" x14ac:dyDescent="0.2">
      <c r="A837" s="9" t="s">
        <v>551</v>
      </c>
      <c r="C837" s="16">
        <v>44470</v>
      </c>
      <c r="D837" s="9" t="s">
        <v>3</v>
      </c>
      <c r="E837" s="17" t="s">
        <v>64</v>
      </c>
      <c r="G837" s="18">
        <v>5622.81</v>
      </c>
    </row>
    <row r="838" spans="1:7" s="31" customFormat="1" ht="20.399999999999999" x14ac:dyDescent="0.3">
      <c r="A838" s="27"/>
      <c r="B838" s="27" t="s">
        <v>34</v>
      </c>
      <c r="C838" s="28">
        <v>44561</v>
      </c>
      <c r="D838" s="27" t="s">
        <v>144</v>
      </c>
      <c r="E838" s="29" t="s">
        <v>476</v>
      </c>
      <c r="F838" s="30">
        <v>168.7</v>
      </c>
      <c r="G838" s="30"/>
    </row>
    <row r="839" spans="1:7" x14ac:dyDescent="0.2">
      <c r="D839" s="9" t="s">
        <v>3</v>
      </c>
      <c r="E839" s="17" t="s">
        <v>148</v>
      </c>
      <c r="G839" s="18">
        <f>168.7-0</f>
        <v>168.7</v>
      </c>
    </row>
    <row r="840" spans="1:7" x14ac:dyDescent="0.2">
      <c r="C840" s="16">
        <v>44561</v>
      </c>
      <c r="D840" s="9" t="s">
        <v>3</v>
      </c>
      <c r="E840" s="17" t="s">
        <v>149</v>
      </c>
      <c r="G840" s="18">
        <v>5791.51</v>
      </c>
    </row>
    <row r="841" spans="1:7" x14ac:dyDescent="0.2">
      <c r="D841" s="9" t="s">
        <v>3</v>
      </c>
      <c r="E841" s="17" t="s">
        <v>3</v>
      </c>
    </row>
    <row r="842" spans="1:7" x14ac:dyDescent="0.2">
      <c r="C842" s="16">
        <v>44562</v>
      </c>
      <c r="D842" s="9" t="s">
        <v>3</v>
      </c>
      <c r="E842" s="17" t="s">
        <v>64</v>
      </c>
    </row>
    <row r="843" spans="1:7" s="31" customFormat="1" ht="20.399999999999999" x14ac:dyDescent="0.3">
      <c r="A843" s="27"/>
      <c r="B843" s="27"/>
      <c r="C843" s="28">
        <v>44763</v>
      </c>
      <c r="D843" s="27" t="s">
        <v>287</v>
      </c>
      <c r="E843" s="29" t="s">
        <v>499</v>
      </c>
      <c r="F843" s="30">
        <v>262.94</v>
      </c>
      <c r="G843" s="30"/>
    </row>
    <row r="844" spans="1:7" x14ac:dyDescent="0.2">
      <c r="C844" s="16">
        <v>44795</v>
      </c>
      <c r="D844" s="9" t="s">
        <v>301</v>
      </c>
      <c r="E844" s="17" t="s">
        <v>552</v>
      </c>
      <c r="F844" s="18">
        <v>1138.29</v>
      </c>
    </row>
    <row r="845" spans="1:7" x14ac:dyDescent="0.2">
      <c r="C845" s="16">
        <v>44795</v>
      </c>
      <c r="D845" s="9" t="s">
        <v>301</v>
      </c>
      <c r="E845" s="17" t="s">
        <v>553</v>
      </c>
      <c r="F845" s="18">
        <v>4554.96</v>
      </c>
    </row>
    <row r="846" spans="1:7" x14ac:dyDescent="0.2">
      <c r="D846" s="9" t="s">
        <v>3</v>
      </c>
      <c r="E846" s="17" t="s">
        <v>148</v>
      </c>
      <c r="G846" s="18">
        <f>5956.19-0</f>
        <v>5956.19</v>
      </c>
    </row>
    <row r="847" spans="1:7" x14ac:dyDescent="0.2">
      <c r="A847" s="9" t="s">
        <v>3</v>
      </c>
      <c r="C847" s="16">
        <v>44834</v>
      </c>
      <c r="D847" s="9" t="s">
        <v>3</v>
      </c>
      <c r="E847" s="17" t="s">
        <v>335</v>
      </c>
      <c r="G847" s="18">
        <v>5956.19</v>
      </c>
    </row>
    <row r="848" spans="1:7" x14ac:dyDescent="0.2">
      <c r="B848" s="9" t="s">
        <v>3</v>
      </c>
    </row>
    <row r="850" spans="1:7" x14ac:dyDescent="0.2">
      <c r="A850" s="9" t="s">
        <v>554</v>
      </c>
      <c r="C850" s="16">
        <v>44470</v>
      </c>
      <c r="D850" s="9" t="s">
        <v>3</v>
      </c>
      <c r="E850" s="17" t="s">
        <v>64</v>
      </c>
      <c r="G850" s="18">
        <v>2325</v>
      </c>
    </row>
    <row r="851" spans="1:7" x14ac:dyDescent="0.2">
      <c r="B851" s="9" t="s">
        <v>35</v>
      </c>
      <c r="C851" s="16">
        <v>44485</v>
      </c>
      <c r="D851" s="9" t="s">
        <v>81</v>
      </c>
      <c r="E851" s="17" t="s">
        <v>555</v>
      </c>
      <c r="F851" s="18">
        <v>1175</v>
      </c>
    </row>
    <row r="852" spans="1:7" x14ac:dyDescent="0.2">
      <c r="D852" s="9" t="s">
        <v>3</v>
      </c>
      <c r="E852" s="17" t="s">
        <v>148</v>
      </c>
      <c r="G852" s="18">
        <f>1175-0</f>
        <v>1175</v>
      </c>
    </row>
    <row r="853" spans="1:7" x14ac:dyDescent="0.2">
      <c r="C853" s="16">
        <v>44561</v>
      </c>
      <c r="D853" s="9" t="s">
        <v>3</v>
      </c>
      <c r="E853" s="17" t="s">
        <v>149</v>
      </c>
      <c r="G853" s="18">
        <v>3500</v>
      </c>
    </row>
    <row r="854" spans="1:7" x14ac:dyDescent="0.2">
      <c r="D854" s="9" t="s">
        <v>3</v>
      </c>
      <c r="E854" s="17" t="s">
        <v>3</v>
      </c>
    </row>
    <row r="855" spans="1:7" x14ac:dyDescent="0.2">
      <c r="C855" s="16">
        <v>44562</v>
      </c>
      <c r="D855" s="9" t="s">
        <v>3</v>
      </c>
      <c r="E855" s="17" t="s">
        <v>64</v>
      </c>
    </row>
    <row r="856" spans="1:7" x14ac:dyDescent="0.2">
      <c r="C856" s="16">
        <v>44575</v>
      </c>
      <c r="D856" s="9" t="s">
        <v>156</v>
      </c>
      <c r="E856" s="17" t="s">
        <v>556</v>
      </c>
      <c r="F856" s="18">
        <v>1140</v>
      </c>
    </row>
    <row r="857" spans="1:7" x14ac:dyDescent="0.2">
      <c r="C857" s="16">
        <v>44575</v>
      </c>
      <c r="D857" s="9" t="s">
        <v>156</v>
      </c>
      <c r="E857" s="17" t="s">
        <v>557</v>
      </c>
      <c r="F857" s="18">
        <v>525</v>
      </c>
    </row>
    <row r="858" spans="1:7" x14ac:dyDescent="0.2">
      <c r="C858" s="16">
        <v>44620</v>
      </c>
      <c r="D858" s="9" t="s">
        <v>186</v>
      </c>
      <c r="E858" s="17" t="s">
        <v>558</v>
      </c>
      <c r="F858" s="18">
        <v>75</v>
      </c>
    </row>
    <row r="859" spans="1:7" x14ac:dyDescent="0.2">
      <c r="C859" s="16">
        <v>44637</v>
      </c>
      <c r="D859" s="9" t="s">
        <v>200</v>
      </c>
      <c r="E859" s="17" t="s">
        <v>559</v>
      </c>
      <c r="F859" s="18">
        <v>225</v>
      </c>
    </row>
    <row r="860" spans="1:7" x14ac:dyDescent="0.2">
      <c r="C860" s="16">
        <v>44694</v>
      </c>
      <c r="D860" s="9" t="s">
        <v>240</v>
      </c>
      <c r="E860" s="17" t="s">
        <v>560</v>
      </c>
      <c r="F860" s="18">
        <v>300</v>
      </c>
    </row>
    <row r="861" spans="1:7" x14ac:dyDescent="0.2">
      <c r="C861" s="16">
        <v>44727</v>
      </c>
      <c r="D861" s="9" t="s">
        <v>260</v>
      </c>
      <c r="E861" s="17" t="s">
        <v>561</v>
      </c>
      <c r="F861" s="18">
        <v>900</v>
      </c>
    </row>
    <row r="862" spans="1:7" x14ac:dyDescent="0.2">
      <c r="C862" s="16">
        <v>44757</v>
      </c>
      <c r="D862" s="9" t="s">
        <v>282</v>
      </c>
      <c r="E862" s="17" t="s">
        <v>562</v>
      </c>
      <c r="F862" s="18">
        <v>500</v>
      </c>
    </row>
    <row r="863" spans="1:7" x14ac:dyDescent="0.2">
      <c r="C863" s="16">
        <v>44789</v>
      </c>
      <c r="D863" s="9" t="s">
        <v>296</v>
      </c>
      <c r="E863" s="17" t="s">
        <v>563</v>
      </c>
      <c r="F863" s="18">
        <v>1425</v>
      </c>
    </row>
    <row r="864" spans="1:7" x14ac:dyDescent="0.2">
      <c r="D864" s="9" t="s">
        <v>3</v>
      </c>
      <c r="E864" s="17" t="s">
        <v>148</v>
      </c>
      <c r="G864" s="18">
        <f>5090-0</f>
        <v>5090</v>
      </c>
    </row>
    <row r="865" spans="1:7" x14ac:dyDescent="0.2">
      <c r="A865" s="9" t="s">
        <v>3</v>
      </c>
      <c r="C865" s="16">
        <v>44834</v>
      </c>
      <c r="D865" s="9" t="s">
        <v>3</v>
      </c>
      <c r="E865" s="17" t="s">
        <v>335</v>
      </c>
      <c r="G865" s="18">
        <v>5090</v>
      </c>
    </row>
    <row r="866" spans="1:7" x14ac:dyDescent="0.2">
      <c r="B866" s="9" t="s">
        <v>3</v>
      </c>
    </row>
    <row r="868" spans="1:7" x14ac:dyDescent="0.2">
      <c r="A868" s="9" t="s">
        <v>564</v>
      </c>
      <c r="C868" s="16">
        <v>44470</v>
      </c>
      <c r="D868" s="9" t="s">
        <v>3</v>
      </c>
      <c r="E868" s="17" t="s">
        <v>64</v>
      </c>
      <c r="G868" s="18">
        <v>372</v>
      </c>
    </row>
    <row r="869" spans="1:7" x14ac:dyDescent="0.2">
      <c r="B869" s="9" t="s">
        <v>36</v>
      </c>
      <c r="C869" s="16">
        <v>44561</v>
      </c>
      <c r="D869" s="9" t="s">
        <v>3</v>
      </c>
      <c r="E869" s="17" t="s">
        <v>149</v>
      </c>
      <c r="G869" s="18">
        <v>372</v>
      </c>
    </row>
    <row r="870" spans="1:7" x14ac:dyDescent="0.2">
      <c r="D870" s="9" t="s">
        <v>3</v>
      </c>
      <c r="E870" s="17" t="s">
        <v>3</v>
      </c>
    </row>
    <row r="871" spans="1:7" x14ac:dyDescent="0.2">
      <c r="C871" s="16">
        <v>44562</v>
      </c>
      <c r="D871" s="9" t="s">
        <v>3</v>
      </c>
      <c r="E871" s="17" t="s">
        <v>64</v>
      </c>
    </row>
    <row r="872" spans="1:7" x14ac:dyDescent="0.2">
      <c r="C872" s="16">
        <v>44742</v>
      </c>
      <c r="D872" s="9" t="s">
        <v>3</v>
      </c>
      <c r="E872" s="17" t="s">
        <v>274</v>
      </c>
      <c r="F872" s="18">
        <v>221</v>
      </c>
    </row>
    <row r="873" spans="1:7" x14ac:dyDescent="0.2">
      <c r="D873" s="9" t="s">
        <v>3</v>
      </c>
      <c r="E873" s="17" t="s">
        <v>148</v>
      </c>
      <c r="G873" s="18">
        <f>221-0</f>
        <v>221</v>
      </c>
    </row>
    <row r="874" spans="1:7" x14ac:dyDescent="0.2">
      <c r="A874" s="9" t="s">
        <v>3</v>
      </c>
      <c r="C874" s="16">
        <v>44834</v>
      </c>
      <c r="D874" s="9" t="s">
        <v>3</v>
      </c>
      <c r="E874" s="17" t="s">
        <v>335</v>
      </c>
      <c r="G874" s="18">
        <v>221</v>
      </c>
    </row>
    <row r="875" spans="1:7" x14ac:dyDescent="0.2">
      <c r="B875" s="9" t="s">
        <v>3</v>
      </c>
    </row>
    <row r="877" spans="1:7" x14ac:dyDescent="0.2">
      <c r="A877" s="9" t="s">
        <v>565</v>
      </c>
      <c r="C877" s="16">
        <v>44470</v>
      </c>
      <c r="D877" s="9" t="s">
        <v>3</v>
      </c>
      <c r="E877" s="17" t="s">
        <v>64</v>
      </c>
      <c r="G877" s="18">
        <v>21686.54</v>
      </c>
    </row>
    <row r="878" spans="1:7" s="31" customFormat="1" ht="20.399999999999999" x14ac:dyDescent="0.3">
      <c r="A878" s="27"/>
      <c r="B878" s="27" t="s">
        <v>37</v>
      </c>
      <c r="C878" s="28">
        <v>44470</v>
      </c>
      <c r="D878" s="27" t="s">
        <v>71</v>
      </c>
      <c r="E878" s="29" t="s">
        <v>566</v>
      </c>
      <c r="F878" s="30">
        <v>2000</v>
      </c>
      <c r="G878" s="30"/>
    </row>
    <row r="879" spans="1:7" s="31" customFormat="1" ht="20.399999999999999" x14ac:dyDescent="0.3">
      <c r="A879" s="27"/>
      <c r="B879" s="27"/>
      <c r="C879" s="28">
        <v>44500</v>
      </c>
      <c r="D879" s="27" t="s">
        <v>89</v>
      </c>
      <c r="E879" s="29" t="s">
        <v>567</v>
      </c>
      <c r="F879" s="30">
        <v>374</v>
      </c>
      <c r="G879" s="30"/>
    </row>
    <row r="880" spans="1:7" s="31" customFormat="1" ht="20.399999999999999" x14ac:dyDescent="0.3">
      <c r="A880" s="27"/>
      <c r="B880" s="27"/>
      <c r="C880" s="28">
        <v>44500</v>
      </c>
      <c r="D880" s="27" t="s">
        <v>89</v>
      </c>
      <c r="E880" s="29" t="s">
        <v>568</v>
      </c>
      <c r="F880" s="30">
        <v>18.82</v>
      </c>
      <c r="G880" s="30"/>
    </row>
    <row r="881" spans="1:7" s="31" customFormat="1" ht="20.399999999999999" x14ac:dyDescent="0.3">
      <c r="A881" s="27"/>
      <c r="B881" s="27"/>
      <c r="C881" s="28">
        <v>44501</v>
      </c>
      <c r="D881" s="27" t="s">
        <v>104</v>
      </c>
      <c r="E881" s="29" t="s">
        <v>569</v>
      </c>
      <c r="F881" s="30">
        <v>2000</v>
      </c>
      <c r="G881" s="30"/>
    </row>
    <row r="882" spans="1:7" s="31" customFormat="1" x14ac:dyDescent="0.3">
      <c r="A882" s="27"/>
      <c r="B882" s="27"/>
      <c r="C882" s="28">
        <v>44530</v>
      </c>
      <c r="D882" s="27" t="s">
        <v>122</v>
      </c>
      <c r="E882" s="29" t="s">
        <v>570</v>
      </c>
      <c r="F882" s="30">
        <v>545.65</v>
      </c>
      <c r="G882" s="30"/>
    </row>
    <row r="883" spans="1:7" s="31" customFormat="1" ht="20.399999999999999" x14ac:dyDescent="0.3">
      <c r="A883" s="27"/>
      <c r="B883" s="27"/>
      <c r="C883" s="28">
        <v>44530</v>
      </c>
      <c r="D883" s="27" t="s">
        <v>122</v>
      </c>
      <c r="E883" s="29" t="s">
        <v>571</v>
      </c>
      <c r="F883" s="30">
        <v>27.86</v>
      </c>
      <c r="G883" s="30"/>
    </row>
    <row r="884" spans="1:7" s="31" customFormat="1" ht="20.399999999999999" x14ac:dyDescent="0.3">
      <c r="A884" s="27"/>
      <c r="B884" s="27"/>
      <c r="C884" s="28">
        <v>44531</v>
      </c>
      <c r="D884" s="27" t="s">
        <v>130</v>
      </c>
      <c r="E884" s="29" t="s">
        <v>572</v>
      </c>
      <c r="F884" s="30">
        <v>2000</v>
      </c>
      <c r="G884" s="30"/>
    </row>
    <row r="885" spans="1:7" s="31" customFormat="1" x14ac:dyDescent="0.3">
      <c r="A885" s="27"/>
      <c r="B885" s="27"/>
      <c r="C885" s="28">
        <v>44561</v>
      </c>
      <c r="D885" s="27" t="s">
        <v>143</v>
      </c>
      <c r="E885" s="29" t="s">
        <v>573</v>
      </c>
      <c r="F885" s="30">
        <v>427.45</v>
      </c>
      <c r="G885" s="30"/>
    </row>
    <row r="886" spans="1:7" s="31" customFormat="1" ht="20.399999999999999" x14ac:dyDescent="0.3">
      <c r="A886" s="27"/>
      <c r="B886" s="27"/>
      <c r="C886" s="28">
        <v>44561</v>
      </c>
      <c r="D886" s="27" t="s">
        <v>143</v>
      </c>
      <c r="E886" s="29" t="s">
        <v>574</v>
      </c>
      <c r="F886" s="30">
        <v>27.66</v>
      </c>
      <c r="G886" s="30"/>
    </row>
    <row r="887" spans="1:7" x14ac:dyDescent="0.2">
      <c r="D887" s="9" t="s">
        <v>3</v>
      </c>
      <c r="E887" s="17" t="s">
        <v>148</v>
      </c>
      <c r="G887" s="18">
        <f>7421.44-0</f>
        <v>7421.44</v>
      </c>
    </row>
    <row r="888" spans="1:7" x14ac:dyDescent="0.2">
      <c r="C888" s="16">
        <v>44561</v>
      </c>
      <c r="D888" s="9" t="s">
        <v>3</v>
      </c>
      <c r="E888" s="17" t="s">
        <v>149</v>
      </c>
      <c r="G888" s="18">
        <v>29107.98</v>
      </c>
    </row>
    <row r="889" spans="1:7" x14ac:dyDescent="0.2">
      <c r="D889" s="9" t="s">
        <v>3</v>
      </c>
      <c r="E889" s="17" t="s">
        <v>3</v>
      </c>
    </row>
    <row r="890" spans="1:7" x14ac:dyDescent="0.2">
      <c r="C890" s="16">
        <v>44562</v>
      </c>
      <c r="D890" s="9" t="s">
        <v>3</v>
      </c>
      <c r="E890" s="17" t="s">
        <v>64</v>
      </c>
    </row>
    <row r="891" spans="1:7" s="31" customFormat="1" ht="20.399999999999999" x14ac:dyDescent="0.3">
      <c r="A891" s="27"/>
      <c r="B891" s="27"/>
      <c r="C891" s="28">
        <v>44562</v>
      </c>
      <c r="D891" s="27" t="s">
        <v>152</v>
      </c>
      <c r="E891" s="29" t="s">
        <v>575</v>
      </c>
      <c r="F891" s="30">
        <v>2000</v>
      </c>
      <c r="G891" s="30"/>
    </row>
    <row r="892" spans="1:7" s="31" customFormat="1" x14ac:dyDescent="0.3">
      <c r="A892" s="27"/>
      <c r="B892" s="27"/>
      <c r="C892" s="28">
        <v>44592</v>
      </c>
      <c r="D892" s="27" t="s">
        <v>164</v>
      </c>
      <c r="E892" s="29" t="s">
        <v>576</v>
      </c>
      <c r="F892" s="30">
        <v>558.48</v>
      </c>
      <c r="G892" s="30"/>
    </row>
    <row r="893" spans="1:7" s="31" customFormat="1" ht="20.399999999999999" x14ac:dyDescent="0.3">
      <c r="A893" s="27"/>
      <c r="B893" s="27"/>
      <c r="C893" s="28">
        <v>44592</v>
      </c>
      <c r="D893" s="27" t="s">
        <v>164</v>
      </c>
      <c r="E893" s="29" t="s">
        <v>577</v>
      </c>
      <c r="F893" s="30">
        <v>18.18</v>
      </c>
      <c r="G893" s="30"/>
    </row>
    <row r="894" spans="1:7" s="31" customFormat="1" ht="20.399999999999999" x14ac:dyDescent="0.3">
      <c r="A894" s="27"/>
      <c r="B894" s="27"/>
      <c r="C894" s="28">
        <v>44593</v>
      </c>
      <c r="D894" s="27" t="s">
        <v>169</v>
      </c>
      <c r="E894" s="29" t="s">
        <v>578</v>
      </c>
      <c r="F894" s="30">
        <v>2000</v>
      </c>
      <c r="G894" s="30"/>
    </row>
    <row r="895" spans="1:7" s="31" customFormat="1" ht="20.399999999999999" x14ac:dyDescent="0.3">
      <c r="A895" s="27"/>
      <c r="B895" s="27"/>
      <c r="C895" s="28">
        <v>44620</v>
      </c>
      <c r="D895" s="27" t="s">
        <v>188</v>
      </c>
      <c r="E895" s="29" t="s">
        <v>579</v>
      </c>
      <c r="F895" s="30">
        <v>19.21</v>
      </c>
      <c r="G895" s="30"/>
    </row>
    <row r="896" spans="1:7" s="31" customFormat="1" x14ac:dyDescent="0.3">
      <c r="A896" s="27"/>
      <c r="B896" s="27"/>
      <c r="C896" s="28">
        <v>44620</v>
      </c>
      <c r="D896" s="27" t="s">
        <v>188</v>
      </c>
      <c r="E896" s="29" t="s">
        <v>580</v>
      </c>
      <c r="F896" s="30">
        <v>405.31</v>
      </c>
      <c r="G896" s="30"/>
    </row>
    <row r="897" spans="1:7" s="31" customFormat="1" ht="20.399999999999999" x14ac:dyDescent="0.3">
      <c r="A897" s="27"/>
      <c r="B897" s="27"/>
      <c r="C897" s="28">
        <v>44621</v>
      </c>
      <c r="D897" s="27" t="s">
        <v>196</v>
      </c>
      <c r="E897" s="29" t="s">
        <v>581</v>
      </c>
      <c r="F897" s="30">
        <v>2000</v>
      </c>
      <c r="G897" s="30"/>
    </row>
    <row r="898" spans="1:7" s="31" customFormat="1" ht="20.399999999999999" x14ac:dyDescent="0.3">
      <c r="A898" s="27"/>
      <c r="B898" s="27"/>
      <c r="C898" s="28">
        <v>44651</v>
      </c>
      <c r="D898" s="27" t="s">
        <v>210</v>
      </c>
      <c r="E898" s="29" t="s">
        <v>582</v>
      </c>
      <c r="F898" s="30">
        <v>6.41</v>
      </c>
      <c r="G898" s="30"/>
    </row>
    <row r="899" spans="1:7" s="31" customFormat="1" x14ac:dyDescent="0.3">
      <c r="A899" s="27"/>
      <c r="B899" s="27"/>
      <c r="C899" s="28">
        <v>44651</v>
      </c>
      <c r="D899" s="27" t="s">
        <v>210</v>
      </c>
      <c r="E899" s="29" t="s">
        <v>583</v>
      </c>
      <c r="F899" s="30">
        <v>524</v>
      </c>
      <c r="G899" s="30"/>
    </row>
    <row r="900" spans="1:7" s="31" customFormat="1" ht="20.399999999999999" x14ac:dyDescent="0.3">
      <c r="A900" s="27"/>
      <c r="B900" s="27"/>
      <c r="C900" s="28">
        <v>44652</v>
      </c>
      <c r="D900" s="27" t="s">
        <v>215</v>
      </c>
      <c r="E900" s="29" t="s">
        <v>584</v>
      </c>
      <c r="F900" s="30">
        <v>2000</v>
      </c>
      <c r="G900" s="30"/>
    </row>
    <row r="901" spans="1:7" s="31" customFormat="1" x14ac:dyDescent="0.3">
      <c r="A901" s="27"/>
      <c r="B901" s="27"/>
      <c r="C901" s="28">
        <v>44681</v>
      </c>
      <c r="D901" s="27" t="s">
        <v>231</v>
      </c>
      <c r="E901" s="29" t="s">
        <v>585</v>
      </c>
      <c r="F901" s="30">
        <v>570.55999999999995</v>
      </c>
      <c r="G901" s="30"/>
    </row>
    <row r="902" spans="1:7" s="31" customFormat="1" ht="20.399999999999999" x14ac:dyDescent="0.3">
      <c r="A902" s="27"/>
      <c r="B902" s="27"/>
      <c r="C902" s="28">
        <v>44681</v>
      </c>
      <c r="D902" s="27" t="s">
        <v>231</v>
      </c>
      <c r="E902" s="29" t="s">
        <v>586</v>
      </c>
      <c r="F902" s="30">
        <v>70.08</v>
      </c>
      <c r="G902" s="30"/>
    </row>
    <row r="903" spans="1:7" s="31" customFormat="1" ht="20.399999999999999" x14ac:dyDescent="0.3">
      <c r="A903" s="27"/>
      <c r="B903" s="27"/>
      <c r="C903" s="28">
        <v>44682</v>
      </c>
      <c r="D903" s="27" t="s">
        <v>236</v>
      </c>
      <c r="E903" s="29" t="s">
        <v>587</v>
      </c>
      <c r="F903" s="30">
        <v>2000</v>
      </c>
      <c r="G903" s="30"/>
    </row>
    <row r="904" spans="1:7" s="31" customFormat="1" ht="20.399999999999999" x14ac:dyDescent="0.3">
      <c r="A904" s="27"/>
      <c r="B904" s="27"/>
      <c r="C904" s="28">
        <v>44712</v>
      </c>
      <c r="D904" s="27" t="s">
        <v>251</v>
      </c>
      <c r="E904" s="29" t="s">
        <v>588</v>
      </c>
      <c r="F904" s="30">
        <v>65.34</v>
      </c>
      <c r="G904" s="30"/>
    </row>
    <row r="905" spans="1:7" s="31" customFormat="1" x14ac:dyDescent="0.3">
      <c r="A905" s="27"/>
      <c r="B905" s="27"/>
      <c r="C905" s="28">
        <v>44712</v>
      </c>
      <c r="D905" s="27" t="s">
        <v>251</v>
      </c>
      <c r="E905" s="29" t="s">
        <v>589</v>
      </c>
      <c r="F905" s="30">
        <v>921.65</v>
      </c>
      <c r="G905" s="30"/>
    </row>
    <row r="906" spans="1:7" s="31" customFormat="1" ht="20.399999999999999" x14ac:dyDescent="0.3">
      <c r="A906" s="27"/>
      <c r="B906" s="27"/>
      <c r="C906" s="28">
        <v>44713</v>
      </c>
      <c r="D906" s="27" t="s">
        <v>256</v>
      </c>
      <c r="E906" s="29" t="s">
        <v>590</v>
      </c>
      <c r="F906" s="30">
        <v>2000</v>
      </c>
      <c r="G906" s="30"/>
    </row>
    <row r="907" spans="1:7" s="31" customFormat="1" x14ac:dyDescent="0.3">
      <c r="A907" s="27"/>
      <c r="B907" s="27"/>
      <c r="C907" s="28">
        <v>44742</v>
      </c>
      <c r="D907" s="27" t="s">
        <v>272</v>
      </c>
      <c r="E907" s="29" t="s">
        <v>591</v>
      </c>
      <c r="F907" s="30">
        <v>832.56</v>
      </c>
      <c r="G907" s="30"/>
    </row>
    <row r="908" spans="1:7" s="31" customFormat="1" ht="20.399999999999999" x14ac:dyDescent="0.3">
      <c r="A908" s="27"/>
      <c r="B908" s="27"/>
      <c r="C908" s="28">
        <v>44742</v>
      </c>
      <c r="D908" s="27" t="s">
        <v>272</v>
      </c>
      <c r="E908" s="29" t="s">
        <v>592</v>
      </c>
      <c r="F908" s="30">
        <v>99.28</v>
      </c>
      <c r="G908" s="30"/>
    </row>
    <row r="909" spans="1:7" s="31" customFormat="1" ht="20.399999999999999" x14ac:dyDescent="0.3">
      <c r="A909" s="27"/>
      <c r="B909" s="27"/>
      <c r="C909" s="28">
        <v>44743</v>
      </c>
      <c r="D909" s="27" t="s">
        <v>278</v>
      </c>
      <c r="E909" s="29" t="s">
        <v>593</v>
      </c>
      <c r="F909" s="30">
        <v>2000</v>
      </c>
      <c r="G909" s="30"/>
    </row>
    <row r="910" spans="1:7" s="31" customFormat="1" ht="20.399999999999999" x14ac:dyDescent="0.3">
      <c r="A910" s="27"/>
      <c r="B910" s="27"/>
      <c r="C910" s="28">
        <v>44773</v>
      </c>
      <c r="D910" s="27" t="s">
        <v>289</v>
      </c>
      <c r="E910" s="29" t="s">
        <v>594</v>
      </c>
      <c r="F910" s="30">
        <v>103.65</v>
      </c>
      <c r="G910" s="30"/>
    </row>
    <row r="911" spans="1:7" s="31" customFormat="1" x14ac:dyDescent="0.3">
      <c r="A911" s="27"/>
      <c r="B911" s="27"/>
      <c r="C911" s="28">
        <v>44773</v>
      </c>
      <c r="D911" s="27" t="s">
        <v>289</v>
      </c>
      <c r="E911" s="29" t="s">
        <v>595</v>
      </c>
      <c r="F911" s="30">
        <v>788.37</v>
      </c>
      <c r="G911" s="30"/>
    </row>
    <row r="912" spans="1:7" s="31" customFormat="1" ht="20.399999999999999" x14ac:dyDescent="0.3">
      <c r="A912" s="27"/>
      <c r="B912" s="27"/>
      <c r="C912" s="28">
        <v>44774</v>
      </c>
      <c r="D912" s="27" t="s">
        <v>292</v>
      </c>
      <c r="E912" s="29" t="s">
        <v>596</v>
      </c>
      <c r="F912" s="30">
        <v>2000</v>
      </c>
      <c r="G912" s="30"/>
    </row>
    <row r="913" spans="1:7" s="31" customFormat="1" x14ac:dyDescent="0.3">
      <c r="A913" s="27"/>
      <c r="B913" s="27"/>
      <c r="C913" s="28">
        <v>44804</v>
      </c>
      <c r="D913" s="27" t="s">
        <v>306</v>
      </c>
      <c r="E913" s="29" t="s">
        <v>597</v>
      </c>
      <c r="F913" s="30">
        <v>822.11</v>
      </c>
      <c r="G913" s="30"/>
    </row>
    <row r="914" spans="1:7" s="31" customFormat="1" ht="20.399999999999999" x14ac:dyDescent="0.3">
      <c r="A914" s="27"/>
      <c r="B914" s="27"/>
      <c r="C914" s="28">
        <v>44804</v>
      </c>
      <c r="D914" s="27" t="s">
        <v>306</v>
      </c>
      <c r="E914" s="29" t="s">
        <v>598</v>
      </c>
      <c r="F914" s="30">
        <v>12.45</v>
      </c>
      <c r="G914" s="30"/>
    </row>
    <row r="915" spans="1:7" s="31" customFormat="1" ht="20.399999999999999" x14ac:dyDescent="0.3">
      <c r="A915" s="27"/>
      <c r="B915" s="27"/>
      <c r="C915" s="28">
        <v>44805</v>
      </c>
      <c r="D915" s="27" t="s">
        <v>311</v>
      </c>
      <c r="E915" s="29" t="s">
        <v>599</v>
      </c>
      <c r="F915" s="30">
        <v>2000</v>
      </c>
      <c r="G915" s="30"/>
    </row>
    <row r="916" spans="1:7" s="31" customFormat="1" x14ac:dyDescent="0.3">
      <c r="A916" s="27"/>
      <c r="B916" s="27"/>
      <c r="C916" s="28">
        <v>44834</v>
      </c>
      <c r="D916" s="27" t="s">
        <v>328</v>
      </c>
      <c r="E916" s="29" t="s">
        <v>600</v>
      </c>
      <c r="F916" s="30">
        <v>907.24</v>
      </c>
      <c r="G916" s="30"/>
    </row>
    <row r="917" spans="1:7" x14ac:dyDescent="0.2">
      <c r="D917" s="9" t="s">
        <v>3</v>
      </c>
      <c r="E917" s="17" t="s">
        <v>148</v>
      </c>
      <c r="G917" s="18">
        <f>24724.88-0</f>
        <v>24724.880000000001</v>
      </c>
    </row>
    <row r="918" spans="1:7" x14ac:dyDescent="0.2">
      <c r="A918" s="9" t="s">
        <v>3</v>
      </c>
      <c r="C918" s="16">
        <v>44834</v>
      </c>
      <c r="D918" s="9" t="s">
        <v>3</v>
      </c>
      <c r="E918" s="17" t="s">
        <v>335</v>
      </c>
      <c r="G918" s="18">
        <v>24724.880000000001</v>
      </c>
    </row>
    <row r="919" spans="1:7" x14ac:dyDescent="0.2">
      <c r="B919" s="9" t="s">
        <v>3</v>
      </c>
    </row>
    <row r="921" spans="1:7" x14ac:dyDescent="0.2">
      <c r="A921" s="9" t="s">
        <v>601</v>
      </c>
      <c r="C921" s="16">
        <v>44470</v>
      </c>
      <c r="D921" s="9" t="s">
        <v>3</v>
      </c>
      <c r="E921" s="17" t="s">
        <v>64</v>
      </c>
      <c r="G921" s="18">
        <v>133.91</v>
      </c>
    </row>
    <row r="922" spans="1:7" x14ac:dyDescent="0.2">
      <c r="B922" s="9" t="s">
        <v>602</v>
      </c>
      <c r="C922" s="16">
        <v>44561</v>
      </c>
      <c r="D922" s="9" t="s">
        <v>3</v>
      </c>
      <c r="E922" s="17" t="s">
        <v>149</v>
      </c>
      <c r="G922" s="18">
        <v>133.91</v>
      </c>
    </row>
    <row r="923" spans="1:7" x14ac:dyDescent="0.2">
      <c r="D923" s="9" t="s">
        <v>3</v>
      </c>
      <c r="E923" s="17" t="s">
        <v>3</v>
      </c>
    </row>
    <row r="924" spans="1:7" x14ac:dyDescent="0.2">
      <c r="C924" s="16">
        <v>44562</v>
      </c>
      <c r="D924" s="9" t="s">
        <v>3</v>
      </c>
      <c r="E924" s="17" t="s">
        <v>64</v>
      </c>
    </row>
    <row r="925" spans="1:7" x14ac:dyDescent="0.2">
      <c r="A925" s="9" t="s">
        <v>3</v>
      </c>
      <c r="C925" s="16">
        <v>44834</v>
      </c>
      <c r="D925" s="9" t="s">
        <v>3</v>
      </c>
      <c r="E925" s="17" t="s">
        <v>335</v>
      </c>
    </row>
    <row r="926" spans="1:7" x14ac:dyDescent="0.2">
      <c r="B926" s="9" t="s">
        <v>3</v>
      </c>
    </row>
    <row r="928" spans="1:7" x14ac:dyDescent="0.2">
      <c r="A928" s="9" t="s">
        <v>603</v>
      </c>
      <c r="C928" s="16">
        <v>44470</v>
      </c>
      <c r="D928" s="9" t="s">
        <v>3</v>
      </c>
      <c r="E928" s="17" t="s">
        <v>64</v>
      </c>
      <c r="G928" s="18">
        <v>2510.38</v>
      </c>
    </row>
    <row r="929" spans="1:7" s="31" customFormat="1" ht="20.399999999999999" x14ac:dyDescent="0.3">
      <c r="A929" s="27"/>
      <c r="B929" s="27" t="s">
        <v>38</v>
      </c>
      <c r="C929" s="28">
        <v>44485</v>
      </c>
      <c r="D929" s="27" t="s">
        <v>85</v>
      </c>
      <c r="E929" s="29" t="s">
        <v>604</v>
      </c>
      <c r="F929" s="30">
        <v>1.99</v>
      </c>
      <c r="G929" s="30"/>
    </row>
    <row r="930" spans="1:7" s="31" customFormat="1" ht="20.399999999999999" x14ac:dyDescent="0.3">
      <c r="A930" s="27"/>
      <c r="B930" s="27"/>
      <c r="C930" s="28">
        <v>44494</v>
      </c>
      <c r="D930" s="27" t="s">
        <v>87</v>
      </c>
      <c r="E930" s="29" t="s">
        <v>605</v>
      </c>
      <c r="F930" s="30">
        <v>227.9</v>
      </c>
      <c r="G930" s="30"/>
    </row>
    <row r="931" spans="1:7" x14ac:dyDescent="0.2">
      <c r="C931" s="16">
        <v>44500</v>
      </c>
      <c r="D931" s="9" t="s">
        <v>3</v>
      </c>
      <c r="E931" s="17" t="s">
        <v>92</v>
      </c>
      <c r="F931" s="18">
        <v>110.42</v>
      </c>
    </row>
    <row r="932" spans="1:7" s="31" customFormat="1" ht="20.399999999999999" x14ac:dyDescent="0.3">
      <c r="A932" s="27"/>
      <c r="B932" s="27"/>
      <c r="C932" s="28">
        <v>44515</v>
      </c>
      <c r="D932" s="27" t="s">
        <v>115</v>
      </c>
      <c r="E932" s="29" t="s">
        <v>606</v>
      </c>
      <c r="F932" s="30">
        <v>3.99</v>
      </c>
      <c r="G932" s="30"/>
    </row>
    <row r="933" spans="1:7" s="31" customFormat="1" ht="20.399999999999999" x14ac:dyDescent="0.3">
      <c r="A933" s="27"/>
      <c r="B933" s="27"/>
      <c r="C933" s="28">
        <v>44530</v>
      </c>
      <c r="D933" s="27" t="s">
        <v>123</v>
      </c>
      <c r="E933" s="29" t="s">
        <v>607</v>
      </c>
      <c r="F933" s="30">
        <v>6</v>
      </c>
      <c r="G933" s="30"/>
    </row>
    <row r="934" spans="1:7" s="31" customFormat="1" ht="20.399999999999999" x14ac:dyDescent="0.3">
      <c r="A934" s="27"/>
      <c r="B934" s="27"/>
      <c r="C934" s="28">
        <v>44530</v>
      </c>
      <c r="D934" s="27" t="s">
        <v>123</v>
      </c>
      <c r="E934" s="29" t="s">
        <v>608</v>
      </c>
      <c r="F934" s="30">
        <v>51.37</v>
      </c>
      <c r="G934" s="30"/>
    </row>
    <row r="935" spans="1:7" x14ac:dyDescent="0.2">
      <c r="C935" s="16">
        <v>44530</v>
      </c>
      <c r="D935" s="9" t="s">
        <v>3</v>
      </c>
      <c r="E935" s="17" t="s">
        <v>124</v>
      </c>
      <c r="F935" s="18">
        <v>-110.42</v>
      </c>
    </row>
    <row r="936" spans="1:7" s="31" customFormat="1" ht="20.399999999999999" x14ac:dyDescent="0.3">
      <c r="A936" s="27"/>
      <c r="B936" s="27"/>
      <c r="C936" s="28">
        <v>44547</v>
      </c>
      <c r="D936" s="27" t="s">
        <v>136</v>
      </c>
      <c r="E936" s="29" t="s">
        <v>609</v>
      </c>
      <c r="F936" s="30">
        <v>4.9000000000000004</v>
      </c>
      <c r="G936" s="30"/>
    </row>
    <row r="937" spans="1:7" ht="10.5" customHeight="1" x14ac:dyDescent="0.2">
      <c r="C937" s="16">
        <v>44561</v>
      </c>
      <c r="D937" s="9" t="s">
        <v>140</v>
      </c>
      <c r="E937" s="17" t="s">
        <v>610</v>
      </c>
      <c r="F937" s="18">
        <v>107.71</v>
      </c>
    </row>
    <row r="938" spans="1:7" s="31" customFormat="1" ht="20.399999999999999" x14ac:dyDescent="0.3">
      <c r="A938" s="27"/>
      <c r="B938" s="27"/>
      <c r="C938" s="28">
        <v>44561</v>
      </c>
      <c r="D938" s="27" t="s">
        <v>144</v>
      </c>
      <c r="E938" s="29" t="s">
        <v>476</v>
      </c>
      <c r="F938" s="30">
        <v>37.89</v>
      </c>
      <c r="G938" s="30"/>
    </row>
    <row r="939" spans="1:7" s="31" customFormat="1" ht="20.399999999999999" x14ac:dyDescent="0.3">
      <c r="A939" s="27"/>
      <c r="B939" s="27"/>
      <c r="C939" s="28">
        <v>44561</v>
      </c>
      <c r="D939" s="27" t="s">
        <v>145</v>
      </c>
      <c r="E939" s="29" t="s">
        <v>611</v>
      </c>
      <c r="F939" s="30">
        <v>290</v>
      </c>
      <c r="G939" s="30"/>
    </row>
    <row r="940" spans="1:7" x14ac:dyDescent="0.2">
      <c r="C940" s="16">
        <v>44561</v>
      </c>
      <c r="D940" s="9" t="s">
        <v>3</v>
      </c>
      <c r="E940" s="17" t="s">
        <v>146</v>
      </c>
      <c r="F940" s="18">
        <v>117.93</v>
      </c>
    </row>
    <row r="941" spans="1:7" x14ac:dyDescent="0.2">
      <c r="D941" s="9" t="s">
        <v>3</v>
      </c>
      <c r="E941" s="17" t="s">
        <v>148</v>
      </c>
      <c r="G941" s="18">
        <f>960.1-110.42</f>
        <v>849.68000000000006</v>
      </c>
    </row>
    <row r="942" spans="1:7" x14ac:dyDescent="0.2">
      <c r="C942" s="16">
        <v>44561</v>
      </c>
      <c r="D942" s="9" t="s">
        <v>3</v>
      </c>
      <c r="E942" s="17" t="s">
        <v>149</v>
      </c>
      <c r="G942" s="18">
        <v>3360.06</v>
      </c>
    </row>
    <row r="943" spans="1:7" x14ac:dyDescent="0.2">
      <c r="D943" s="9" t="s">
        <v>3</v>
      </c>
      <c r="E943" s="17" t="s">
        <v>3</v>
      </c>
    </row>
    <row r="944" spans="1:7" x14ac:dyDescent="0.2">
      <c r="C944" s="16">
        <v>44562</v>
      </c>
      <c r="D944" s="9" t="s">
        <v>3</v>
      </c>
      <c r="E944" s="17" t="s">
        <v>64</v>
      </c>
    </row>
    <row r="945" spans="1:7" x14ac:dyDescent="0.2">
      <c r="C945" s="16">
        <v>44575</v>
      </c>
      <c r="D945" s="9" t="s">
        <v>157</v>
      </c>
      <c r="E945" s="17" t="s">
        <v>612</v>
      </c>
      <c r="F945" s="18">
        <v>34.19</v>
      </c>
    </row>
    <row r="946" spans="1:7" s="31" customFormat="1" ht="20.399999999999999" x14ac:dyDescent="0.3">
      <c r="A946" s="27"/>
      <c r="B946" s="27"/>
      <c r="C946" s="28">
        <v>44575</v>
      </c>
      <c r="D946" s="27" t="s">
        <v>159</v>
      </c>
      <c r="E946" s="29" t="s">
        <v>613</v>
      </c>
      <c r="F946" s="30">
        <v>3.99</v>
      </c>
      <c r="G946" s="30"/>
    </row>
    <row r="947" spans="1:7" x14ac:dyDescent="0.2">
      <c r="C947" s="16">
        <v>44593</v>
      </c>
      <c r="D947" s="9" t="s">
        <v>173</v>
      </c>
      <c r="E947" s="17" t="s">
        <v>614</v>
      </c>
      <c r="F947" s="18">
        <v>171.67</v>
      </c>
    </row>
    <row r="948" spans="1:7" x14ac:dyDescent="0.2">
      <c r="C948" s="16">
        <v>44593</v>
      </c>
      <c r="D948" s="9" t="s">
        <v>173</v>
      </c>
      <c r="E948" s="17" t="s">
        <v>615</v>
      </c>
      <c r="F948" s="18">
        <v>79</v>
      </c>
    </row>
    <row r="949" spans="1:7" x14ac:dyDescent="0.2">
      <c r="C949" s="16">
        <v>44613</v>
      </c>
      <c r="D949" s="9" t="s">
        <v>177</v>
      </c>
      <c r="E949" s="17" t="s">
        <v>616</v>
      </c>
      <c r="F949" s="18">
        <v>208.2</v>
      </c>
    </row>
    <row r="950" spans="1:7" x14ac:dyDescent="0.2">
      <c r="C950" s="16">
        <v>44613</v>
      </c>
      <c r="D950" s="9" t="s">
        <v>179</v>
      </c>
      <c r="E950" s="17" t="s">
        <v>617</v>
      </c>
      <c r="F950" s="18">
        <v>28</v>
      </c>
    </row>
    <row r="951" spans="1:7" x14ac:dyDescent="0.2">
      <c r="C951" s="16">
        <v>44613</v>
      </c>
      <c r="D951" s="9" t="s">
        <v>179</v>
      </c>
      <c r="E951" s="17" t="s">
        <v>618</v>
      </c>
      <c r="F951" s="18">
        <v>28</v>
      </c>
    </row>
    <row r="952" spans="1:7" x14ac:dyDescent="0.2">
      <c r="C952" s="16">
        <v>44613</v>
      </c>
      <c r="D952" s="9" t="s">
        <v>181</v>
      </c>
      <c r="E952" s="17" t="s">
        <v>619</v>
      </c>
      <c r="F952" s="18">
        <v>5.55</v>
      </c>
    </row>
    <row r="953" spans="1:7" s="31" customFormat="1" ht="20.399999999999999" x14ac:dyDescent="0.3">
      <c r="A953" s="27"/>
      <c r="B953" s="27"/>
      <c r="C953" s="28">
        <v>44613</v>
      </c>
      <c r="D953" s="27" t="s">
        <v>182</v>
      </c>
      <c r="E953" s="29" t="s">
        <v>620</v>
      </c>
      <c r="F953" s="30">
        <v>8.4700000000000006</v>
      </c>
      <c r="G953" s="30"/>
    </row>
    <row r="954" spans="1:7" ht="10.5" customHeight="1" x14ac:dyDescent="0.2">
      <c r="C954" s="16">
        <v>44620</v>
      </c>
      <c r="D954" s="9" t="s">
        <v>187</v>
      </c>
      <c r="E954" s="17" t="s">
        <v>621</v>
      </c>
      <c r="F954" s="18">
        <v>18.309999999999999</v>
      </c>
    </row>
    <row r="955" spans="1:7" x14ac:dyDescent="0.2">
      <c r="C955" s="16">
        <v>44621</v>
      </c>
      <c r="D955" s="9" t="s">
        <v>194</v>
      </c>
      <c r="E955" s="17" t="s">
        <v>622</v>
      </c>
      <c r="F955" s="18">
        <v>84</v>
      </c>
    </row>
    <row r="956" spans="1:7" s="31" customFormat="1" ht="20.399999999999999" x14ac:dyDescent="0.3">
      <c r="A956" s="27"/>
      <c r="B956" s="27"/>
      <c r="C956" s="28">
        <v>44637</v>
      </c>
      <c r="D956" s="27" t="s">
        <v>203</v>
      </c>
      <c r="E956" s="29" t="s">
        <v>623</v>
      </c>
      <c r="F956" s="30">
        <v>6.86</v>
      </c>
      <c r="G956" s="30"/>
    </row>
    <row r="957" spans="1:7" s="31" customFormat="1" ht="20.399999999999999" x14ac:dyDescent="0.3">
      <c r="A957" s="27"/>
      <c r="B957" s="27"/>
      <c r="C957" s="28">
        <v>44645</v>
      </c>
      <c r="D957" s="27" t="s">
        <v>207</v>
      </c>
      <c r="E957" s="29" t="s">
        <v>624</v>
      </c>
      <c r="F957" s="30">
        <v>10.74</v>
      </c>
      <c r="G957" s="30"/>
    </row>
    <row r="958" spans="1:7" s="31" customFormat="1" ht="20.399999999999999" x14ac:dyDescent="0.3">
      <c r="A958" s="27"/>
      <c r="B958" s="27"/>
      <c r="C958" s="28">
        <v>44645</v>
      </c>
      <c r="D958" s="27" t="s">
        <v>207</v>
      </c>
      <c r="E958" s="29" t="s">
        <v>625</v>
      </c>
      <c r="F958" s="30">
        <v>3.66</v>
      </c>
      <c r="G958" s="30"/>
    </row>
    <row r="959" spans="1:7" s="31" customFormat="1" ht="20.399999999999999" x14ac:dyDescent="0.3">
      <c r="A959" s="27"/>
      <c r="B959" s="27"/>
      <c r="C959" s="28">
        <v>44645</v>
      </c>
      <c r="D959" s="27" t="s">
        <v>207</v>
      </c>
      <c r="E959" s="29" t="s">
        <v>626</v>
      </c>
      <c r="F959" s="30">
        <v>131.58000000000001</v>
      </c>
      <c r="G959" s="30"/>
    </row>
    <row r="960" spans="1:7" s="31" customFormat="1" ht="20.399999999999999" x14ac:dyDescent="0.3">
      <c r="A960" s="27"/>
      <c r="B960" s="27"/>
      <c r="C960" s="28">
        <v>44669</v>
      </c>
      <c r="D960" s="27" t="s">
        <v>221</v>
      </c>
      <c r="E960" s="29" t="s">
        <v>627</v>
      </c>
      <c r="F960" s="30">
        <v>3.99</v>
      </c>
      <c r="G960" s="30"/>
    </row>
    <row r="961" spans="1:7" x14ac:dyDescent="0.2">
      <c r="C961" s="16">
        <v>44669</v>
      </c>
      <c r="D961" s="9" t="s">
        <v>222</v>
      </c>
      <c r="E961" s="17" t="s">
        <v>449</v>
      </c>
      <c r="F961" s="18">
        <v>20</v>
      </c>
    </row>
    <row r="962" spans="1:7" s="31" customFormat="1" ht="20.399999999999999" x14ac:dyDescent="0.3">
      <c r="A962" s="27"/>
      <c r="B962" s="27"/>
      <c r="C962" s="28">
        <v>44676</v>
      </c>
      <c r="D962" s="27" t="s">
        <v>226</v>
      </c>
      <c r="E962" s="29" t="s">
        <v>628</v>
      </c>
      <c r="F962" s="30">
        <v>42</v>
      </c>
      <c r="G962" s="30"/>
    </row>
    <row r="963" spans="1:7" s="31" customFormat="1" ht="20.399999999999999" x14ac:dyDescent="0.3">
      <c r="A963" s="27"/>
      <c r="B963" s="27"/>
      <c r="C963" s="28">
        <v>44694</v>
      </c>
      <c r="D963" s="27" t="s">
        <v>243</v>
      </c>
      <c r="E963" s="29" t="s">
        <v>629</v>
      </c>
      <c r="F963" s="30">
        <v>3.99</v>
      </c>
      <c r="G963" s="30"/>
    </row>
    <row r="964" spans="1:7" s="31" customFormat="1" ht="20.399999999999999" x14ac:dyDescent="0.3">
      <c r="A964" s="27"/>
      <c r="B964" s="27"/>
      <c r="C964" s="28">
        <v>44704</v>
      </c>
      <c r="D964" s="27" t="s">
        <v>247</v>
      </c>
      <c r="E964" s="29" t="s">
        <v>630</v>
      </c>
      <c r="F964" s="30">
        <v>168.62</v>
      </c>
      <c r="G964" s="30"/>
    </row>
    <row r="965" spans="1:7" x14ac:dyDescent="0.2">
      <c r="C965" s="16">
        <v>44713</v>
      </c>
      <c r="D965" s="9" t="s">
        <v>254</v>
      </c>
      <c r="E965" s="17" t="s">
        <v>631</v>
      </c>
      <c r="F965" s="18">
        <v>84</v>
      </c>
    </row>
    <row r="966" spans="1:7" x14ac:dyDescent="0.2">
      <c r="C966" s="16">
        <v>44727</v>
      </c>
      <c r="D966" s="9" t="s">
        <v>261</v>
      </c>
      <c r="E966" s="17" t="s">
        <v>632</v>
      </c>
      <c r="F966" s="18">
        <v>187.88</v>
      </c>
    </row>
    <row r="967" spans="1:7" s="31" customFormat="1" ht="20.399999999999999" x14ac:dyDescent="0.3">
      <c r="A967" s="27"/>
      <c r="B967" s="27"/>
      <c r="C967" s="28">
        <v>44727</v>
      </c>
      <c r="D967" s="27" t="s">
        <v>264</v>
      </c>
      <c r="E967" s="29" t="s">
        <v>633</v>
      </c>
      <c r="F967" s="30">
        <v>8.68</v>
      </c>
      <c r="G967" s="30"/>
    </row>
    <row r="968" spans="1:7" s="31" customFormat="1" ht="20.399999999999999" x14ac:dyDescent="0.3">
      <c r="A968" s="27"/>
      <c r="B968" s="27"/>
      <c r="C968" s="28">
        <v>44735</v>
      </c>
      <c r="D968" s="27" t="s">
        <v>269</v>
      </c>
      <c r="E968" s="29" t="s">
        <v>634</v>
      </c>
      <c r="F968" s="30">
        <v>7.76</v>
      </c>
      <c r="G968" s="30"/>
    </row>
    <row r="969" spans="1:7" s="31" customFormat="1" ht="20.399999999999999" x14ac:dyDescent="0.3">
      <c r="A969" s="27"/>
      <c r="B969" s="27"/>
      <c r="C969" s="28">
        <v>44735</v>
      </c>
      <c r="D969" s="27" t="s">
        <v>269</v>
      </c>
      <c r="E969" s="29" t="s">
        <v>635</v>
      </c>
      <c r="F969" s="30">
        <v>1.81</v>
      </c>
      <c r="G969" s="30"/>
    </row>
    <row r="970" spans="1:7" ht="10.5" customHeight="1" x14ac:dyDescent="0.2">
      <c r="C970" s="16">
        <v>44742</v>
      </c>
      <c r="D970" s="9" t="s">
        <v>271</v>
      </c>
      <c r="E970" s="17" t="s">
        <v>636</v>
      </c>
      <c r="F970" s="18">
        <v>68.959999999999994</v>
      </c>
    </row>
    <row r="971" spans="1:7" s="31" customFormat="1" ht="20.399999999999999" x14ac:dyDescent="0.3">
      <c r="A971" s="27"/>
      <c r="B971" s="27"/>
      <c r="C971" s="28">
        <v>44757</v>
      </c>
      <c r="D971" s="27" t="s">
        <v>284</v>
      </c>
      <c r="E971" s="29" t="s">
        <v>637</v>
      </c>
      <c r="F971" s="30">
        <v>5.04</v>
      </c>
      <c r="G971" s="30"/>
    </row>
    <row r="972" spans="1:7" s="31" customFormat="1" ht="20.399999999999999" x14ac:dyDescent="0.3">
      <c r="A972" s="27"/>
      <c r="B972" s="27"/>
      <c r="C972" s="28">
        <v>44763</v>
      </c>
      <c r="D972" s="27" t="s">
        <v>287</v>
      </c>
      <c r="E972" s="29" t="s">
        <v>499</v>
      </c>
      <c r="F972" s="30">
        <v>8.19</v>
      </c>
      <c r="G972" s="30"/>
    </row>
    <row r="973" spans="1:7" s="31" customFormat="1" ht="20.399999999999999" x14ac:dyDescent="0.3">
      <c r="A973" s="27"/>
      <c r="B973" s="27"/>
      <c r="C973" s="28">
        <v>44789</v>
      </c>
      <c r="D973" s="27" t="s">
        <v>297</v>
      </c>
      <c r="E973" s="29" t="s">
        <v>638</v>
      </c>
      <c r="F973" s="30">
        <v>8.4700000000000006</v>
      </c>
      <c r="G973" s="30"/>
    </row>
    <row r="974" spans="1:7" s="31" customFormat="1" ht="20.399999999999999" x14ac:dyDescent="0.3">
      <c r="A974" s="27"/>
      <c r="B974" s="27"/>
      <c r="C974" s="28">
        <v>44795</v>
      </c>
      <c r="D974" s="27" t="s">
        <v>303</v>
      </c>
      <c r="E974" s="29" t="s">
        <v>639</v>
      </c>
      <c r="F974" s="30">
        <v>3.31</v>
      </c>
      <c r="G974" s="30"/>
    </row>
    <row r="975" spans="1:7" s="31" customFormat="1" ht="20.399999999999999" x14ac:dyDescent="0.3">
      <c r="A975" s="27"/>
      <c r="B975" s="27"/>
      <c r="C975" s="28">
        <v>44795</v>
      </c>
      <c r="D975" s="27" t="s">
        <v>303</v>
      </c>
      <c r="E975" s="29" t="s">
        <v>640</v>
      </c>
      <c r="F975" s="30">
        <v>34.479999999999997</v>
      </c>
      <c r="G975" s="30"/>
    </row>
    <row r="976" spans="1:7" s="31" customFormat="1" ht="20.399999999999999" x14ac:dyDescent="0.3">
      <c r="A976" s="27"/>
      <c r="B976" s="27"/>
      <c r="C976" s="28">
        <v>44795</v>
      </c>
      <c r="D976" s="27" t="s">
        <v>303</v>
      </c>
      <c r="E976" s="29" t="s">
        <v>641</v>
      </c>
      <c r="F976" s="30">
        <v>7.61</v>
      </c>
      <c r="G976" s="30"/>
    </row>
    <row r="977" spans="1:7" x14ac:dyDescent="0.2">
      <c r="C977" s="16">
        <v>44804</v>
      </c>
      <c r="D977" s="9" t="s">
        <v>305</v>
      </c>
      <c r="E977" s="17" t="s">
        <v>642</v>
      </c>
      <c r="F977" s="18">
        <v>104</v>
      </c>
    </row>
    <row r="978" spans="1:7" x14ac:dyDescent="0.2">
      <c r="C978" s="16">
        <v>44805</v>
      </c>
      <c r="D978" s="9" t="s">
        <v>309</v>
      </c>
      <c r="E978" s="17" t="s">
        <v>643</v>
      </c>
      <c r="F978" s="18">
        <v>84</v>
      </c>
    </row>
    <row r="979" spans="1:7" s="31" customFormat="1" ht="20.399999999999999" x14ac:dyDescent="0.3">
      <c r="A979" s="27"/>
      <c r="B979" s="27"/>
      <c r="C979" s="28">
        <v>44818</v>
      </c>
      <c r="D979" s="27" t="s">
        <v>320</v>
      </c>
      <c r="E979" s="29" t="s">
        <v>644</v>
      </c>
      <c r="F979" s="30">
        <v>9.4499999999999993</v>
      </c>
      <c r="G979" s="30"/>
    </row>
    <row r="980" spans="1:7" s="31" customFormat="1" ht="20.399999999999999" x14ac:dyDescent="0.3">
      <c r="A980" s="27"/>
      <c r="B980" s="27"/>
      <c r="C980" s="28">
        <v>44826</v>
      </c>
      <c r="D980" s="27" t="s">
        <v>323</v>
      </c>
      <c r="E980" s="29" t="s">
        <v>645</v>
      </c>
      <c r="F980" s="30">
        <v>175.98</v>
      </c>
      <c r="G980" s="30"/>
    </row>
    <row r="981" spans="1:7" x14ac:dyDescent="0.2">
      <c r="C981" s="16">
        <v>44826</v>
      </c>
      <c r="D981" s="9" t="s">
        <v>324</v>
      </c>
      <c r="E981" s="17" t="s">
        <v>459</v>
      </c>
      <c r="F981" s="18">
        <v>250</v>
      </c>
    </row>
    <row r="982" spans="1:7" x14ac:dyDescent="0.2">
      <c r="C982" s="16">
        <v>44834</v>
      </c>
      <c r="D982" s="9" t="s">
        <v>326</v>
      </c>
      <c r="E982" s="17" t="s">
        <v>646</v>
      </c>
      <c r="F982" s="18">
        <v>134.68</v>
      </c>
    </row>
    <row r="983" spans="1:7" x14ac:dyDescent="0.2">
      <c r="D983" s="9" t="s">
        <v>3</v>
      </c>
      <c r="E983" s="17" t="s">
        <v>148</v>
      </c>
      <c r="G983" s="18">
        <f>2245.12-0</f>
        <v>2245.12</v>
      </c>
    </row>
    <row r="984" spans="1:7" x14ac:dyDescent="0.2">
      <c r="A984" s="9" t="s">
        <v>3</v>
      </c>
      <c r="C984" s="16">
        <v>44834</v>
      </c>
      <c r="D984" s="9" t="s">
        <v>3</v>
      </c>
      <c r="E984" s="17" t="s">
        <v>335</v>
      </c>
      <c r="G984" s="18">
        <v>2245.12</v>
      </c>
    </row>
    <row r="985" spans="1:7" x14ac:dyDescent="0.2">
      <c r="B985" s="9" t="s">
        <v>3</v>
      </c>
    </row>
    <row r="987" spans="1:7" x14ac:dyDescent="0.2">
      <c r="A987" s="9" t="s">
        <v>647</v>
      </c>
      <c r="C987" s="16">
        <v>44470</v>
      </c>
      <c r="D987" s="9" t="s">
        <v>3</v>
      </c>
      <c r="E987" s="17" t="s">
        <v>64</v>
      </c>
      <c r="G987" s="18">
        <v>604</v>
      </c>
    </row>
    <row r="988" spans="1:7" x14ac:dyDescent="0.2">
      <c r="B988" s="9" t="s">
        <v>39</v>
      </c>
      <c r="C988" s="16">
        <v>44515</v>
      </c>
      <c r="D988" s="9" t="s">
        <v>116</v>
      </c>
      <c r="E988" s="17" t="s">
        <v>648</v>
      </c>
      <c r="F988" s="18">
        <v>163</v>
      </c>
    </row>
    <row r="989" spans="1:7" x14ac:dyDescent="0.2">
      <c r="D989" s="9" t="s">
        <v>3</v>
      </c>
      <c r="E989" s="17" t="s">
        <v>148</v>
      </c>
      <c r="G989" s="18">
        <f>163-0</f>
        <v>163</v>
      </c>
    </row>
    <row r="990" spans="1:7" x14ac:dyDescent="0.2">
      <c r="C990" s="16">
        <v>44561</v>
      </c>
      <c r="D990" s="9" t="s">
        <v>3</v>
      </c>
      <c r="E990" s="17" t="s">
        <v>149</v>
      </c>
      <c r="G990" s="18">
        <v>767</v>
      </c>
    </row>
    <row r="991" spans="1:7" x14ac:dyDescent="0.2">
      <c r="D991" s="9" t="s">
        <v>3</v>
      </c>
      <c r="E991" s="17" t="s">
        <v>3</v>
      </c>
    </row>
    <row r="992" spans="1:7" x14ac:dyDescent="0.2">
      <c r="C992" s="16">
        <v>44562</v>
      </c>
      <c r="D992" s="9" t="s">
        <v>3</v>
      </c>
      <c r="E992" s="17" t="s">
        <v>64</v>
      </c>
    </row>
    <row r="993" spans="1:7" x14ac:dyDescent="0.2">
      <c r="C993" s="16">
        <v>44585</v>
      </c>
      <c r="D993" s="9" t="s">
        <v>161</v>
      </c>
      <c r="E993" s="17" t="s">
        <v>649</v>
      </c>
      <c r="F993" s="18">
        <v>163</v>
      </c>
    </row>
    <row r="994" spans="1:7" x14ac:dyDescent="0.2">
      <c r="C994" s="16">
        <v>44637</v>
      </c>
      <c r="D994" s="9" t="s">
        <v>204</v>
      </c>
      <c r="E994" s="17" t="s">
        <v>650</v>
      </c>
      <c r="F994" s="18">
        <v>163</v>
      </c>
    </row>
    <row r="995" spans="1:7" x14ac:dyDescent="0.2">
      <c r="C995" s="16">
        <v>44694</v>
      </c>
      <c r="D995" s="9" t="s">
        <v>244</v>
      </c>
      <c r="E995" s="17" t="s">
        <v>651</v>
      </c>
      <c r="F995" s="18">
        <v>163</v>
      </c>
    </row>
    <row r="996" spans="1:7" x14ac:dyDescent="0.2">
      <c r="C996" s="16">
        <v>44804</v>
      </c>
      <c r="D996" s="9" t="s">
        <v>307</v>
      </c>
      <c r="E996" s="17" t="s">
        <v>652</v>
      </c>
      <c r="F996" s="18">
        <v>163</v>
      </c>
    </row>
    <row r="997" spans="1:7" x14ac:dyDescent="0.2">
      <c r="D997" s="9" t="s">
        <v>3</v>
      </c>
      <c r="E997" s="17" t="s">
        <v>148</v>
      </c>
      <c r="G997" s="18">
        <f>652-0</f>
        <v>652</v>
      </c>
    </row>
    <row r="998" spans="1:7" x14ac:dyDescent="0.2">
      <c r="A998" s="9" t="s">
        <v>3</v>
      </c>
      <c r="C998" s="16">
        <v>44834</v>
      </c>
      <c r="D998" s="9" t="s">
        <v>3</v>
      </c>
      <c r="E998" s="17" t="s">
        <v>335</v>
      </c>
      <c r="G998" s="18">
        <v>652</v>
      </c>
    </row>
    <row r="999" spans="1:7" x14ac:dyDescent="0.2">
      <c r="B999" s="9" t="s">
        <v>3</v>
      </c>
    </row>
    <row r="1001" spans="1:7" x14ac:dyDescent="0.2">
      <c r="A1001" s="9" t="s">
        <v>653</v>
      </c>
      <c r="C1001" s="16">
        <v>44470</v>
      </c>
      <c r="D1001" s="9" t="s">
        <v>3</v>
      </c>
      <c r="E1001" s="17" t="s">
        <v>64</v>
      </c>
      <c r="G1001" s="18">
        <v>255.07</v>
      </c>
    </row>
    <row r="1002" spans="1:7" s="31" customFormat="1" ht="20.399999999999999" x14ac:dyDescent="0.3">
      <c r="A1002" s="27"/>
      <c r="B1002" s="27" t="s">
        <v>40</v>
      </c>
      <c r="C1002" s="28">
        <v>44494</v>
      </c>
      <c r="D1002" s="27" t="s">
        <v>87</v>
      </c>
      <c r="E1002" s="29" t="s">
        <v>654</v>
      </c>
      <c r="F1002" s="30">
        <v>18.52</v>
      </c>
      <c r="G1002" s="30"/>
    </row>
    <row r="1003" spans="1:7" s="31" customFormat="1" ht="20.399999999999999" x14ac:dyDescent="0.3">
      <c r="A1003" s="27"/>
      <c r="B1003" s="27"/>
      <c r="C1003" s="28">
        <v>44561</v>
      </c>
      <c r="D1003" s="27" t="s">
        <v>145</v>
      </c>
      <c r="E1003" s="29" t="s">
        <v>655</v>
      </c>
      <c r="F1003" s="30">
        <v>14.45</v>
      </c>
      <c r="G1003" s="30"/>
    </row>
    <row r="1004" spans="1:7" x14ac:dyDescent="0.2">
      <c r="D1004" s="9" t="s">
        <v>3</v>
      </c>
      <c r="E1004" s="17" t="s">
        <v>148</v>
      </c>
      <c r="G1004" s="18">
        <f>32.97-0</f>
        <v>32.97</v>
      </c>
    </row>
    <row r="1005" spans="1:7" x14ac:dyDescent="0.2">
      <c r="C1005" s="16">
        <v>44561</v>
      </c>
      <c r="D1005" s="9" t="s">
        <v>3</v>
      </c>
      <c r="E1005" s="17" t="s">
        <v>149</v>
      </c>
      <c r="G1005" s="18">
        <v>288.04000000000002</v>
      </c>
    </row>
    <row r="1006" spans="1:7" x14ac:dyDescent="0.2">
      <c r="D1006" s="9" t="s">
        <v>3</v>
      </c>
      <c r="E1006" s="17" t="s">
        <v>3</v>
      </c>
    </row>
    <row r="1007" spans="1:7" x14ac:dyDescent="0.2">
      <c r="C1007" s="16">
        <v>44562</v>
      </c>
      <c r="D1007" s="9" t="s">
        <v>3</v>
      </c>
      <c r="E1007" s="17" t="s">
        <v>64</v>
      </c>
    </row>
    <row r="1008" spans="1:7" s="31" customFormat="1" ht="20.399999999999999" x14ac:dyDescent="0.3">
      <c r="A1008" s="27"/>
      <c r="B1008" s="27"/>
      <c r="C1008" s="28">
        <v>44585</v>
      </c>
      <c r="D1008" s="27" t="s">
        <v>162</v>
      </c>
      <c r="E1008" s="29" t="s">
        <v>656</v>
      </c>
      <c r="F1008" s="30">
        <v>8.93</v>
      </c>
      <c r="G1008" s="30"/>
    </row>
    <row r="1009" spans="1:7" s="31" customFormat="1" ht="20.399999999999999" x14ac:dyDescent="0.3">
      <c r="A1009" s="27"/>
      <c r="B1009" s="27"/>
      <c r="C1009" s="28">
        <v>44704</v>
      </c>
      <c r="D1009" s="27" t="s">
        <v>247</v>
      </c>
      <c r="E1009" s="29" t="s">
        <v>657</v>
      </c>
      <c r="F1009" s="30">
        <v>7.52</v>
      </c>
      <c r="G1009" s="30"/>
    </row>
    <row r="1010" spans="1:7" x14ac:dyDescent="0.2">
      <c r="D1010" s="9" t="s">
        <v>3</v>
      </c>
      <c r="E1010" s="17" t="s">
        <v>148</v>
      </c>
      <c r="G1010" s="18">
        <f>16.45-0</f>
        <v>16.45</v>
      </c>
    </row>
    <row r="1011" spans="1:7" x14ac:dyDescent="0.2">
      <c r="A1011" s="9" t="s">
        <v>3</v>
      </c>
      <c r="C1011" s="16">
        <v>44834</v>
      </c>
      <c r="D1011" s="9" t="s">
        <v>3</v>
      </c>
      <c r="E1011" s="17" t="s">
        <v>335</v>
      </c>
      <c r="G1011" s="18">
        <v>16.45</v>
      </c>
    </row>
    <row r="1012" spans="1:7" x14ac:dyDescent="0.2">
      <c r="B1012" s="9" t="s">
        <v>3</v>
      </c>
    </row>
    <row r="1014" spans="1:7" x14ac:dyDescent="0.2">
      <c r="A1014" s="9" t="s">
        <v>658</v>
      </c>
      <c r="C1014" s="16">
        <v>44470</v>
      </c>
      <c r="D1014" s="9" t="s">
        <v>3</v>
      </c>
      <c r="E1014" s="17" t="s">
        <v>64</v>
      </c>
      <c r="G1014" s="18">
        <v>14478.98</v>
      </c>
    </row>
    <row r="1015" spans="1:7" x14ac:dyDescent="0.2">
      <c r="B1015" s="9" t="s">
        <v>41</v>
      </c>
      <c r="C1015" s="16">
        <v>44500</v>
      </c>
      <c r="D1015" s="9" t="s">
        <v>3</v>
      </c>
      <c r="E1015" s="17" t="s">
        <v>102</v>
      </c>
      <c r="F1015" s="18">
        <v>2152.6999999999998</v>
      </c>
    </row>
    <row r="1016" spans="1:7" x14ac:dyDescent="0.2">
      <c r="C1016" s="16">
        <v>44530</v>
      </c>
      <c r="D1016" s="9" t="s">
        <v>3</v>
      </c>
      <c r="E1016" s="17" t="s">
        <v>126</v>
      </c>
      <c r="F1016" s="18">
        <v>1920.81</v>
      </c>
    </row>
    <row r="1017" spans="1:7" x14ac:dyDescent="0.2">
      <c r="C1017" s="16">
        <v>44561</v>
      </c>
      <c r="D1017" s="9" t="s">
        <v>3</v>
      </c>
      <c r="E1017" s="17" t="s">
        <v>102</v>
      </c>
      <c r="F1017" s="18">
        <v>2109.1999999999998</v>
      </c>
    </row>
    <row r="1018" spans="1:7" x14ac:dyDescent="0.2">
      <c r="D1018" s="9" t="s">
        <v>3</v>
      </c>
      <c r="E1018" s="17" t="s">
        <v>148</v>
      </c>
      <c r="G1018" s="18">
        <f>6182.71-0</f>
        <v>6182.71</v>
      </c>
    </row>
    <row r="1019" spans="1:7" x14ac:dyDescent="0.2">
      <c r="C1019" s="16">
        <v>44561</v>
      </c>
      <c r="D1019" s="9" t="s">
        <v>3</v>
      </c>
      <c r="E1019" s="17" t="s">
        <v>149</v>
      </c>
      <c r="G1019" s="18">
        <v>20661.689999999999</v>
      </c>
    </row>
    <row r="1020" spans="1:7" x14ac:dyDescent="0.2">
      <c r="D1020" s="9" t="s">
        <v>3</v>
      </c>
      <c r="E1020" s="17" t="s">
        <v>3</v>
      </c>
    </row>
    <row r="1021" spans="1:7" x14ac:dyDescent="0.2">
      <c r="C1021" s="16">
        <v>44562</v>
      </c>
      <c r="D1021" s="9" t="s">
        <v>3</v>
      </c>
      <c r="E1021" s="17" t="s">
        <v>64</v>
      </c>
    </row>
    <row r="1022" spans="1:7" x14ac:dyDescent="0.2">
      <c r="C1022" s="16">
        <v>44592</v>
      </c>
      <c r="D1022" s="9" t="s">
        <v>3</v>
      </c>
      <c r="E1022" s="17" t="s">
        <v>165</v>
      </c>
      <c r="F1022" s="18">
        <v>2063.91</v>
      </c>
    </row>
    <row r="1023" spans="1:7" x14ac:dyDescent="0.2">
      <c r="C1023" s="16">
        <v>44620</v>
      </c>
      <c r="D1023" s="9" t="s">
        <v>3</v>
      </c>
      <c r="E1023" s="17" t="s">
        <v>126</v>
      </c>
      <c r="F1023" s="18">
        <v>2044.19</v>
      </c>
    </row>
    <row r="1024" spans="1:7" x14ac:dyDescent="0.2">
      <c r="C1024" s="16">
        <v>44651</v>
      </c>
      <c r="D1024" s="9" t="s">
        <v>3</v>
      </c>
      <c r="E1024" s="17" t="s">
        <v>102</v>
      </c>
      <c r="F1024" s="18">
        <v>2042.58</v>
      </c>
    </row>
    <row r="1025" spans="1:7" x14ac:dyDescent="0.2">
      <c r="C1025" s="16">
        <v>44681</v>
      </c>
      <c r="D1025" s="9" t="s">
        <v>3</v>
      </c>
      <c r="E1025" s="17" t="s">
        <v>126</v>
      </c>
      <c r="F1025" s="18">
        <v>2008.57</v>
      </c>
    </row>
    <row r="1026" spans="1:7" x14ac:dyDescent="0.2">
      <c r="C1026" s="16">
        <v>44712</v>
      </c>
      <c r="D1026" s="9" t="s">
        <v>3</v>
      </c>
      <c r="E1026" s="17" t="s">
        <v>126</v>
      </c>
      <c r="F1026" s="18">
        <v>2026.89</v>
      </c>
    </row>
    <row r="1027" spans="1:7" x14ac:dyDescent="0.2">
      <c r="C1027" s="16">
        <v>44742</v>
      </c>
      <c r="D1027" s="9" t="s">
        <v>3</v>
      </c>
      <c r="E1027" s="17" t="s">
        <v>102</v>
      </c>
      <c r="F1027" s="18">
        <v>2391.8200000000002</v>
      </c>
    </row>
    <row r="1028" spans="1:7" x14ac:dyDescent="0.2">
      <c r="C1028" s="16">
        <v>44773</v>
      </c>
      <c r="D1028" s="9" t="s">
        <v>3</v>
      </c>
      <c r="E1028" s="17" t="s">
        <v>126</v>
      </c>
      <c r="F1028" s="18">
        <v>2246.89</v>
      </c>
    </row>
    <row r="1029" spans="1:7" x14ac:dyDescent="0.2">
      <c r="C1029" s="16">
        <v>44804</v>
      </c>
      <c r="D1029" s="9" t="s">
        <v>3</v>
      </c>
      <c r="E1029" s="17" t="s">
        <v>102</v>
      </c>
      <c r="F1029" s="18">
        <v>2223.5700000000002</v>
      </c>
    </row>
    <row r="1030" spans="1:7" x14ac:dyDescent="0.2">
      <c r="C1030" s="16">
        <v>44834</v>
      </c>
      <c r="D1030" s="9" t="s">
        <v>3</v>
      </c>
      <c r="E1030" s="17" t="s">
        <v>334</v>
      </c>
      <c r="F1030" s="18">
        <v>2241.2800000000002</v>
      </c>
    </row>
    <row r="1031" spans="1:7" x14ac:dyDescent="0.2">
      <c r="D1031" s="9" t="s">
        <v>3</v>
      </c>
      <c r="E1031" s="17" t="s">
        <v>148</v>
      </c>
      <c r="G1031" s="18">
        <f>19289.7-0</f>
        <v>19289.7</v>
      </c>
    </row>
    <row r="1032" spans="1:7" x14ac:dyDescent="0.2">
      <c r="A1032" s="9" t="s">
        <v>3</v>
      </c>
      <c r="C1032" s="16">
        <v>44834</v>
      </c>
      <c r="D1032" s="9" t="s">
        <v>3</v>
      </c>
      <c r="E1032" s="17" t="s">
        <v>335</v>
      </c>
      <c r="G1032" s="18">
        <v>19289.7</v>
      </c>
    </row>
    <row r="1033" spans="1:7" x14ac:dyDescent="0.2">
      <c r="B1033" s="9" t="s">
        <v>3</v>
      </c>
    </row>
    <row r="1035" spans="1:7" x14ac:dyDescent="0.2">
      <c r="A1035" s="9" t="s">
        <v>659</v>
      </c>
      <c r="C1035" s="16">
        <v>44470</v>
      </c>
      <c r="D1035" s="9" t="s">
        <v>3</v>
      </c>
      <c r="E1035" s="17" t="s">
        <v>64</v>
      </c>
      <c r="G1035" s="18">
        <v>3245.37</v>
      </c>
    </row>
    <row r="1036" spans="1:7" x14ac:dyDescent="0.2">
      <c r="B1036" s="9" t="s">
        <v>42</v>
      </c>
      <c r="C1036" s="16">
        <v>44515</v>
      </c>
      <c r="D1036" s="9" t="s">
        <v>111</v>
      </c>
      <c r="E1036" s="17" t="s">
        <v>660</v>
      </c>
      <c r="F1036" s="18">
        <v>240</v>
      </c>
    </row>
    <row r="1037" spans="1:7" x14ac:dyDescent="0.2">
      <c r="C1037" s="16">
        <v>44515</v>
      </c>
      <c r="D1037" s="9" t="s">
        <v>111</v>
      </c>
      <c r="E1037" s="17" t="s">
        <v>661</v>
      </c>
      <c r="F1037" s="18">
        <v>166.8</v>
      </c>
    </row>
    <row r="1038" spans="1:7" x14ac:dyDescent="0.2">
      <c r="C1038" s="16">
        <v>44515</v>
      </c>
      <c r="D1038" s="9" t="s">
        <v>111</v>
      </c>
      <c r="E1038" s="17" t="s">
        <v>662</v>
      </c>
      <c r="F1038" s="18">
        <v>90</v>
      </c>
    </row>
    <row r="1039" spans="1:7" x14ac:dyDescent="0.2">
      <c r="C1039" s="16">
        <v>44515</v>
      </c>
      <c r="D1039" s="9" t="s">
        <v>111</v>
      </c>
      <c r="E1039" s="17" t="s">
        <v>663</v>
      </c>
      <c r="F1039" s="18">
        <v>240</v>
      </c>
    </row>
    <row r="1040" spans="1:7" x14ac:dyDescent="0.2">
      <c r="C1040" s="16">
        <v>44515</v>
      </c>
      <c r="D1040" s="9" t="s">
        <v>111</v>
      </c>
      <c r="E1040" s="17" t="s">
        <v>664</v>
      </c>
      <c r="F1040" s="18">
        <v>1018.98</v>
      </c>
    </row>
    <row r="1041" spans="1:7" ht="10.5" customHeight="1" x14ac:dyDescent="0.2">
      <c r="C1041" s="16">
        <v>44515</v>
      </c>
      <c r="D1041" s="9" t="s">
        <v>113</v>
      </c>
      <c r="E1041" s="17" t="s">
        <v>665</v>
      </c>
      <c r="F1041" s="18">
        <v>11.41</v>
      </c>
    </row>
    <row r="1042" spans="1:7" x14ac:dyDescent="0.2">
      <c r="D1042" s="9" t="s">
        <v>3</v>
      </c>
      <c r="E1042" s="17" t="s">
        <v>148</v>
      </c>
      <c r="G1042" s="18">
        <f>1767.19-0</f>
        <v>1767.19</v>
      </c>
    </row>
    <row r="1043" spans="1:7" x14ac:dyDescent="0.2">
      <c r="C1043" s="16">
        <v>44561</v>
      </c>
      <c r="D1043" s="9" t="s">
        <v>3</v>
      </c>
      <c r="E1043" s="17" t="s">
        <v>149</v>
      </c>
      <c r="G1043" s="18">
        <v>5012.5600000000004</v>
      </c>
    </row>
    <row r="1044" spans="1:7" x14ac:dyDescent="0.2">
      <c r="D1044" s="9" t="s">
        <v>3</v>
      </c>
      <c r="E1044" s="17" t="s">
        <v>3</v>
      </c>
    </row>
    <row r="1045" spans="1:7" x14ac:dyDescent="0.2">
      <c r="C1045" s="16">
        <v>44562</v>
      </c>
      <c r="D1045" s="9" t="s">
        <v>3</v>
      </c>
      <c r="E1045" s="17" t="s">
        <v>64</v>
      </c>
    </row>
    <row r="1046" spans="1:7" s="31" customFormat="1" ht="20.399999999999999" x14ac:dyDescent="0.3">
      <c r="A1046" s="27"/>
      <c r="B1046" s="27"/>
      <c r="C1046" s="28">
        <v>44585</v>
      </c>
      <c r="D1046" s="27" t="s">
        <v>162</v>
      </c>
      <c r="E1046" s="29" t="s">
        <v>666</v>
      </c>
      <c r="F1046" s="30">
        <v>57.66</v>
      </c>
      <c r="G1046" s="30"/>
    </row>
    <row r="1047" spans="1:7" ht="10.5" customHeight="1" x14ac:dyDescent="0.2">
      <c r="C1047" s="16">
        <v>44620</v>
      </c>
      <c r="D1047" s="9" t="s">
        <v>187</v>
      </c>
      <c r="E1047" s="17" t="s">
        <v>621</v>
      </c>
      <c r="F1047" s="18">
        <v>100</v>
      </c>
    </row>
    <row r="1048" spans="1:7" ht="10.5" customHeight="1" x14ac:dyDescent="0.2">
      <c r="C1048" s="16">
        <v>44620</v>
      </c>
      <c r="D1048" s="9" t="s">
        <v>187</v>
      </c>
      <c r="E1048" s="17" t="s">
        <v>621</v>
      </c>
      <c r="F1048" s="18">
        <v>89.47</v>
      </c>
    </row>
    <row r="1049" spans="1:7" x14ac:dyDescent="0.2">
      <c r="C1049" s="16">
        <v>44727</v>
      </c>
      <c r="D1049" s="9" t="s">
        <v>262</v>
      </c>
      <c r="E1049" s="17" t="s">
        <v>667</v>
      </c>
      <c r="F1049" s="18">
        <v>95</v>
      </c>
    </row>
    <row r="1050" spans="1:7" x14ac:dyDescent="0.2">
      <c r="D1050" s="9" t="s">
        <v>3</v>
      </c>
      <c r="E1050" s="17" t="s">
        <v>148</v>
      </c>
      <c r="G1050" s="18">
        <f>342.13-0</f>
        <v>342.13</v>
      </c>
    </row>
    <row r="1051" spans="1:7" x14ac:dyDescent="0.2">
      <c r="A1051" s="9" t="s">
        <v>3</v>
      </c>
      <c r="C1051" s="16">
        <v>44834</v>
      </c>
      <c r="D1051" s="9" t="s">
        <v>3</v>
      </c>
      <c r="E1051" s="17" t="s">
        <v>335</v>
      </c>
      <c r="G1051" s="18">
        <v>342.13</v>
      </c>
    </row>
    <row r="1052" spans="1:7" x14ac:dyDescent="0.2">
      <c r="B1052" s="9" t="s">
        <v>3</v>
      </c>
    </row>
    <row r="1054" spans="1:7" x14ac:dyDescent="0.2">
      <c r="A1054" s="9" t="s">
        <v>668</v>
      </c>
      <c r="C1054" s="16">
        <v>44470</v>
      </c>
      <c r="D1054" s="9" t="s">
        <v>3</v>
      </c>
      <c r="E1054" s="17" t="s">
        <v>64</v>
      </c>
      <c r="G1054" s="18">
        <v>3989.87</v>
      </c>
    </row>
    <row r="1055" spans="1:7" x14ac:dyDescent="0.2">
      <c r="B1055" s="9" t="s">
        <v>43</v>
      </c>
      <c r="C1055" s="16">
        <v>44470</v>
      </c>
      <c r="D1055" s="9" t="s">
        <v>69</v>
      </c>
      <c r="E1055" s="17" t="s">
        <v>669</v>
      </c>
      <c r="F1055" s="18">
        <v>509.21</v>
      </c>
    </row>
    <row r="1056" spans="1:7" x14ac:dyDescent="0.2">
      <c r="C1056" s="16">
        <v>44561</v>
      </c>
      <c r="D1056" s="9" t="s">
        <v>141</v>
      </c>
      <c r="E1056" s="17" t="s">
        <v>670</v>
      </c>
      <c r="F1056" s="18">
        <v>120</v>
      </c>
    </row>
    <row r="1057" spans="3:7" x14ac:dyDescent="0.2">
      <c r="D1057" s="9" t="s">
        <v>3</v>
      </c>
      <c r="E1057" s="17" t="s">
        <v>148</v>
      </c>
      <c r="G1057" s="18">
        <f>629.21-0</f>
        <v>629.21</v>
      </c>
    </row>
    <row r="1058" spans="3:7" x14ac:dyDescent="0.2">
      <c r="C1058" s="16">
        <v>44561</v>
      </c>
      <c r="D1058" s="9" t="s">
        <v>3</v>
      </c>
      <c r="E1058" s="17" t="s">
        <v>149</v>
      </c>
      <c r="G1058" s="18">
        <v>4619.08</v>
      </c>
    </row>
    <row r="1059" spans="3:7" x14ac:dyDescent="0.2">
      <c r="D1059" s="9" t="s">
        <v>3</v>
      </c>
      <c r="E1059" s="17" t="s">
        <v>3</v>
      </c>
    </row>
    <row r="1060" spans="3:7" x14ac:dyDescent="0.2">
      <c r="C1060" s="16">
        <v>44562</v>
      </c>
      <c r="D1060" s="9" t="s">
        <v>3</v>
      </c>
      <c r="E1060" s="17" t="s">
        <v>64</v>
      </c>
    </row>
    <row r="1061" spans="3:7" x14ac:dyDescent="0.2">
      <c r="C1061" s="16">
        <v>44562</v>
      </c>
      <c r="D1061" s="9" t="s">
        <v>151</v>
      </c>
      <c r="E1061" s="17" t="s">
        <v>671</v>
      </c>
      <c r="F1061" s="18">
        <v>525.91999999999996</v>
      </c>
    </row>
    <row r="1062" spans="3:7" x14ac:dyDescent="0.2">
      <c r="C1062" s="16">
        <v>44613</v>
      </c>
      <c r="D1062" s="9" t="s">
        <v>175</v>
      </c>
      <c r="E1062" s="17" t="s">
        <v>672</v>
      </c>
      <c r="F1062" s="18">
        <v>48.26</v>
      </c>
    </row>
    <row r="1063" spans="3:7" x14ac:dyDescent="0.2">
      <c r="C1063" s="16">
        <v>44637</v>
      </c>
      <c r="D1063" s="9" t="s">
        <v>202</v>
      </c>
      <c r="E1063" s="17" t="s">
        <v>673</v>
      </c>
      <c r="F1063" s="18">
        <v>84.08</v>
      </c>
    </row>
    <row r="1064" spans="3:7" x14ac:dyDescent="0.2">
      <c r="C1064" s="16">
        <v>44645</v>
      </c>
      <c r="D1064" s="9" t="s">
        <v>206</v>
      </c>
      <c r="E1064" s="17" t="s">
        <v>674</v>
      </c>
      <c r="F1064" s="18">
        <v>120</v>
      </c>
    </row>
    <row r="1065" spans="3:7" x14ac:dyDescent="0.2">
      <c r="C1065" s="16">
        <v>44669</v>
      </c>
      <c r="D1065" s="9" t="s">
        <v>219</v>
      </c>
      <c r="E1065" s="17" t="s">
        <v>675</v>
      </c>
      <c r="F1065" s="18">
        <v>175.11</v>
      </c>
    </row>
    <row r="1066" spans="3:7" x14ac:dyDescent="0.2">
      <c r="C1066" s="16">
        <v>44669</v>
      </c>
      <c r="D1066" s="9" t="s">
        <v>219</v>
      </c>
      <c r="E1066" s="17" t="s">
        <v>676</v>
      </c>
      <c r="F1066" s="18">
        <v>48.26</v>
      </c>
    </row>
    <row r="1067" spans="3:7" x14ac:dyDescent="0.2">
      <c r="C1067" s="16">
        <v>44694</v>
      </c>
      <c r="D1067" s="9" t="s">
        <v>242</v>
      </c>
      <c r="E1067" s="17" t="s">
        <v>677</v>
      </c>
      <c r="F1067" s="18">
        <v>525.91999999999996</v>
      </c>
    </row>
    <row r="1068" spans="3:7" x14ac:dyDescent="0.2">
      <c r="C1068" s="16">
        <v>44712</v>
      </c>
      <c r="D1068" s="9" t="s">
        <v>249</v>
      </c>
      <c r="E1068" s="17" t="s">
        <v>678</v>
      </c>
      <c r="F1068" s="18">
        <v>48.26</v>
      </c>
    </row>
    <row r="1069" spans="3:7" x14ac:dyDescent="0.2">
      <c r="C1069" s="16">
        <v>44727</v>
      </c>
      <c r="D1069" s="9" t="s">
        <v>263</v>
      </c>
      <c r="E1069" s="17" t="s">
        <v>679</v>
      </c>
      <c r="F1069" s="18">
        <v>120</v>
      </c>
    </row>
    <row r="1070" spans="3:7" x14ac:dyDescent="0.2">
      <c r="C1070" s="16">
        <v>44735</v>
      </c>
      <c r="D1070" s="9" t="s">
        <v>268</v>
      </c>
      <c r="E1070" s="17" t="s">
        <v>680</v>
      </c>
      <c r="F1070" s="18">
        <v>298</v>
      </c>
    </row>
    <row r="1071" spans="3:7" x14ac:dyDescent="0.2">
      <c r="C1071" s="16">
        <v>44743</v>
      </c>
      <c r="D1071" s="9" t="s">
        <v>277</v>
      </c>
      <c r="E1071" s="17" t="s">
        <v>681</v>
      </c>
      <c r="F1071" s="18">
        <v>525.91999999999996</v>
      </c>
    </row>
    <row r="1072" spans="3:7" x14ac:dyDescent="0.2">
      <c r="C1072" s="16">
        <v>44757</v>
      </c>
      <c r="D1072" s="9" t="s">
        <v>283</v>
      </c>
      <c r="E1072" s="17" t="s">
        <v>682</v>
      </c>
      <c r="F1072" s="18">
        <v>48.26</v>
      </c>
    </row>
    <row r="1073" spans="1:7" x14ac:dyDescent="0.2">
      <c r="C1073" s="16">
        <v>44804</v>
      </c>
      <c r="D1073" s="9" t="s">
        <v>304</v>
      </c>
      <c r="E1073" s="17" t="s">
        <v>683</v>
      </c>
      <c r="F1073" s="18">
        <v>48.26</v>
      </c>
    </row>
    <row r="1074" spans="1:7" x14ac:dyDescent="0.2">
      <c r="C1074" s="16">
        <v>44826</v>
      </c>
      <c r="D1074" s="9" t="s">
        <v>322</v>
      </c>
      <c r="E1074" s="17" t="s">
        <v>684</v>
      </c>
      <c r="F1074" s="18">
        <v>120</v>
      </c>
    </row>
    <row r="1075" spans="1:7" x14ac:dyDescent="0.2">
      <c r="D1075" s="9" t="s">
        <v>3</v>
      </c>
      <c r="E1075" s="17" t="s">
        <v>148</v>
      </c>
      <c r="G1075" s="18">
        <f>2736.25-0</f>
        <v>2736.25</v>
      </c>
    </row>
    <row r="1076" spans="1:7" x14ac:dyDescent="0.2">
      <c r="A1076" s="9" t="s">
        <v>3</v>
      </c>
      <c r="C1076" s="16">
        <v>44834</v>
      </c>
      <c r="D1076" s="9" t="s">
        <v>3</v>
      </c>
      <c r="E1076" s="17" t="s">
        <v>335</v>
      </c>
      <c r="G1076" s="18">
        <v>2736.25</v>
      </c>
    </row>
    <row r="1077" spans="1:7" x14ac:dyDescent="0.2">
      <c r="B1077" s="9" t="s">
        <v>3</v>
      </c>
    </row>
    <row r="1079" spans="1:7" x14ac:dyDescent="0.2">
      <c r="A1079" s="9" t="s">
        <v>685</v>
      </c>
      <c r="C1079" s="16">
        <v>44470</v>
      </c>
      <c r="D1079" s="9" t="s">
        <v>3</v>
      </c>
      <c r="E1079" s="17" t="s">
        <v>64</v>
      </c>
      <c r="G1079" s="18">
        <v>16</v>
      </c>
    </row>
    <row r="1080" spans="1:7" x14ac:dyDescent="0.2">
      <c r="B1080" s="9" t="s">
        <v>44</v>
      </c>
      <c r="C1080" s="16">
        <v>44561</v>
      </c>
      <c r="D1080" s="9" t="s">
        <v>3</v>
      </c>
      <c r="E1080" s="17" t="s">
        <v>149</v>
      </c>
      <c r="G1080" s="18">
        <v>16</v>
      </c>
    </row>
    <row r="1081" spans="1:7" x14ac:dyDescent="0.2">
      <c r="D1081" s="9" t="s">
        <v>3</v>
      </c>
      <c r="E1081" s="17" t="s">
        <v>3</v>
      </c>
    </row>
    <row r="1082" spans="1:7" x14ac:dyDescent="0.2">
      <c r="C1082" s="16">
        <v>44562</v>
      </c>
      <c r="D1082" s="9" t="s">
        <v>3</v>
      </c>
      <c r="E1082" s="17" t="s">
        <v>64</v>
      </c>
    </row>
    <row r="1083" spans="1:7" ht="10.5" customHeight="1" x14ac:dyDescent="0.2">
      <c r="C1083" s="16">
        <v>44620</v>
      </c>
      <c r="D1083" s="9" t="s">
        <v>187</v>
      </c>
      <c r="E1083" s="17" t="s">
        <v>621</v>
      </c>
      <c r="F1083" s="18">
        <v>122.54</v>
      </c>
    </row>
    <row r="1084" spans="1:7" ht="10.5" customHeight="1" x14ac:dyDescent="0.2">
      <c r="C1084" s="16">
        <v>44651</v>
      </c>
      <c r="D1084" s="9" t="s">
        <v>209</v>
      </c>
      <c r="E1084" s="17" t="s">
        <v>434</v>
      </c>
      <c r="F1084" s="18">
        <v>25</v>
      </c>
    </row>
    <row r="1085" spans="1:7" x14ac:dyDescent="0.2">
      <c r="D1085" s="9" t="s">
        <v>3</v>
      </c>
      <c r="E1085" s="17" t="s">
        <v>148</v>
      </c>
      <c r="G1085" s="18">
        <f>147.54-0</f>
        <v>147.54</v>
      </c>
    </row>
    <row r="1086" spans="1:7" x14ac:dyDescent="0.2">
      <c r="A1086" s="9" t="s">
        <v>3</v>
      </c>
      <c r="C1086" s="16">
        <v>44834</v>
      </c>
      <c r="D1086" s="9" t="s">
        <v>3</v>
      </c>
      <c r="E1086" s="17" t="s">
        <v>335</v>
      </c>
      <c r="G1086" s="18">
        <v>147.54</v>
      </c>
    </row>
    <row r="1087" spans="1:7" x14ac:dyDescent="0.2">
      <c r="B1087" s="9" t="s">
        <v>3</v>
      </c>
    </row>
    <row r="1089" spans="1:7" x14ac:dyDescent="0.2">
      <c r="A1089" s="9" t="s">
        <v>686</v>
      </c>
      <c r="C1089" s="16">
        <v>44470</v>
      </c>
      <c r="D1089" s="9" t="s">
        <v>3</v>
      </c>
      <c r="E1089" s="17" t="s">
        <v>64</v>
      </c>
      <c r="G1089" s="18">
        <v>-0.08</v>
      </c>
    </row>
    <row r="1090" spans="1:7" x14ac:dyDescent="0.2">
      <c r="B1090" s="9" t="s">
        <v>45</v>
      </c>
      <c r="C1090" s="16">
        <v>44500</v>
      </c>
      <c r="D1090" s="9" t="s">
        <v>3</v>
      </c>
      <c r="E1090" s="17" t="s">
        <v>45</v>
      </c>
      <c r="F1090" s="18">
        <v>-0.02</v>
      </c>
    </row>
    <row r="1091" spans="1:7" x14ac:dyDescent="0.2">
      <c r="D1091" s="9" t="s">
        <v>3</v>
      </c>
      <c r="E1091" s="17" t="s">
        <v>148</v>
      </c>
      <c r="G1091" s="18">
        <f>0-0.02</f>
        <v>-0.02</v>
      </c>
    </row>
    <row r="1092" spans="1:7" x14ac:dyDescent="0.2">
      <c r="C1092" s="16">
        <v>44561</v>
      </c>
      <c r="D1092" s="9" t="s">
        <v>3</v>
      </c>
      <c r="E1092" s="17" t="s">
        <v>149</v>
      </c>
      <c r="G1092" s="18">
        <v>-0.1</v>
      </c>
    </row>
    <row r="1093" spans="1:7" x14ac:dyDescent="0.2">
      <c r="D1093" s="9" t="s">
        <v>3</v>
      </c>
      <c r="E1093" s="17" t="s">
        <v>3</v>
      </c>
    </row>
    <row r="1094" spans="1:7" x14ac:dyDescent="0.2">
      <c r="C1094" s="16">
        <v>44562</v>
      </c>
      <c r="D1094" s="9" t="s">
        <v>3</v>
      </c>
      <c r="E1094" s="17" t="s">
        <v>64</v>
      </c>
    </row>
    <row r="1095" spans="1:7" x14ac:dyDescent="0.2">
      <c r="C1095" s="16">
        <v>44592</v>
      </c>
      <c r="D1095" s="9" t="s">
        <v>3</v>
      </c>
      <c r="E1095" s="17" t="s">
        <v>45</v>
      </c>
      <c r="F1095" s="18">
        <v>-0.01</v>
      </c>
    </row>
    <row r="1096" spans="1:7" x14ac:dyDescent="0.2">
      <c r="C1096" s="16">
        <v>44681</v>
      </c>
      <c r="D1096" s="9" t="s">
        <v>3</v>
      </c>
      <c r="E1096" s="17" t="s">
        <v>45</v>
      </c>
      <c r="F1096" s="18">
        <v>-0.02</v>
      </c>
    </row>
    <row r="1097" spans="1:7" x14ac:dyDescent="0.2">
      <c r="C1097" s="16">
        <v>44773</v>
      </c>
      <c r="D1097" s="9" t="s">
        <v>3</v>
      </c>
      <c r="E1097" s="17" t="s">
        <v>45</v>
      </c>
      <c r="F1097" s="18">
        <v>-0.03</v>
      </c>
    </row>
    <row r="1098" spans="1:7" x14ac:dyDescent="0.2">
      <c r="D1098" s="9" t="s">
        <v>3</v>
      </c>
      <c r="E1098" s="17" t="s">
        <v>148</v>
      </c>
      <c r="G1098" s="18">
        <f>0-0.06</f>
        <v>-0.06</v>
      </c>
    </row>
    <row r="1099" spans="1:7" x14ac:dyDescent="0.2">
      <c r="A1099" s="9" t="s">
        <v>3</v>
      </c>
      <c r="C1099" s="16">
        <v>44834</v>
      </c>
      <c r="D1099" s="9" t="s">
        <v>3</v>
      </c>
      <c r="E1099" s="17" t="s">
        <v>335</v>
      </c>
      <c r="G1099" s="18">
        <v>-0.06</v>
      </c>
    </row>
    <row r="1100" spans="1:7" x14ac:dyDescent="0.2">
      <c r="B1100" s="9" t="s">
        <v>3</v>
      </c>
    </row>
    <row r="1102" spans="1:7" x14ac:dyDescent="0.2">
      <c r="A1102" s="9" t="s">
        <v>687</v>
      </c>
      <c r="C1102" s="16">
        <v>44470</v>
      </c>
      <c r="D1102" s="9" t="s">
        <v>3</v>
      </c>
      <c r="E1102" s="17" t="s">
        <v>64</v>
      </c>
      <c r="G1102" s="18">
        <v>638.22</v>
      </c>
    </row>
    <row r="1103" spans="1:7" ht="10.5" customHeight="1" x14ac:dyDescent="0.2">
      <c r="B1103" s="9" t="s">
        <v>46</v>
      </c>
      <c r="C1103" s="16">
        <v>44515</v>
      </c>
      <c r="D1103" s="9" t="s">
        <v>113</v>
      </c>
      <c r="E1103" s="17" t="s">
        <v>665</v>
      </c>
      <c r="F1103" s="18">
        <v>194</v>
      </c>
    </row>
    <row r="1104" spans="1:7" ht="10.5" customHeight="1" x14ac:dyDescent="0.2">
      <c r="C1104" s="16">
        <v>44530</v>
      </c>
      <c r="D1104" s="9" t="s">
        <v>121</v>
      </c>
      <c r="E1104" s="17" t="s">
        <v>688</v>
      </c>
      <c r="F1104" s="18">
        <v>130.24</v>
      </c>
    </row>
    <row r="1105" spans="1:7" ht="10.5" customHeight="1" x14ac:dyDescent="0.2">
      <c r="C1105" s="16">
        <v>44561</v>
      </c>
      <c r="D1105" s="9" t="s">
        <v>140</v>
      </c>
      <c r="E1105" s="17" t="s">
        <v>610</v>
      </c>
      <c r="F1105" s="18">
        <v>26.55</v>
      </c>
    </row>
    <row r="1106" spans="1:7" x14ac:dyDescent="0.2">
      <c r="D1106" s="9" t="s">
        <v>3</v>
      </c>
      <c r="E1106" s="17" t="s">
        <v>148</v>
      </c>
      <c r="G1106" s="18">
        <f>350.79-0</f>
        <v>350.79</v>
      </c>
    </row>
    <row r="1107" spans="1:7" x14ac:dyDescent="0.2">
      <c r="C1107" s="16">
        <v>44561</v>
      </c>
      <c r="D1107" s="9" t="s">
        <v>3</v>
      </c>
      <c r="E1107" s="17" t="s">
        <v>149</v>
      </c>
      <c r="G1107" s="18">
        <v>989.01</v>
      </c>
    </row>
    <row r="1108" spans="1:7" x14ac:dyDescent="0.2">
      <c r="D1108" s="9" t="s">
        <v>3</v>
      </c>
      <c r="E1108" s="17" t="s">
        <v>3</v>
      </c>
    </row>
    <row r="1109" spans="1:7" x14ac:dyDescent="0.2">
      <c r="C1109" s="16">
        <v>44562</v>
      </c>
      <c r="D1109" s="9" t="s">
        <v>3</v>
      </c>
      <c r="E1109" s="17" t="s">
        <v>64</v>
      </c>
    </row>
    <row r="1110" spans="1:7" ht="10.5" customHeight="1" x14ac:dyDescent="0.2">
      <c r="C1110" s="16">
        <v>44651</v>
      </c>
      <c r="D1110" s="9" t="s">
        <v>209</v>
      </c>
      <c r="E1110" s="17" t="s">
        <v>434</v>
      </c>
      <c r="F1110" s="18">
        <v>125.98</v>
      </c>
    </row>
    <row r="1111" spans="1:7" x14ac:dyDescent="0.2">
      <c r="C1111" s="16">
        <v>44681</v>
      </c>
      <c r="D1111" s="9" t="s">
        <v>229</v>
      </c>
      <c r="E1111" s="17" t="s">
        <v>689</v>
      </c>
      <c r="F1111" s="18">
        <v>69.91</v>
      </c>
    </row>
    <row r="1112" spans="1:7" ht="10.5" customHeight="1" x14ac:dyDescent="0.2">
      <c r="C1112" s="16">
        <v>44712</v>
      </c>
      <c r="D1112" s="9" t="s">
        <v>250</v>
      </c>
      <c r="E1112" s="17" t="s">
        <v>690</v>
      </c>
      <c r="F1112" s="18">
        <v>87.91</v>
      </c>
    </row>
    <row r="1113" spans="1:7" x14ac:dyDescent="0.2">
      <c r="C1113" s="16">
        <v>44735</v>
      </c>
      <c r="D1113" s="9" t="s">
        <v>266</v>
      </c>
      <c r="E1113" s="17" t="s">
        <v>691</v>
      </c>
      <c r="F1113" s="18">
        <v>65</v>
      </c>
    </row>
    <row r="1114" spans="1:7" ht="10.5" customHeight="1" x14ac:dyDescent="0.2">
      <c r="C1114" s="16">
        <v>44795</v>
      </c>
      <c r="D1114" s="9" t="s">
        <v>300</v>
      </c>
      <c r="E1114" s="17" t="s">
        <v>692</v>
      </c>
      <c r="F1114" s="18">
        <v>1817.5</v>
      </c>
    </row>
    <row r="1115" spans="1:7" ht="10.5" customHeight="1" x14ac:dyDescent="0.2">
      <c r="C1115" s="16">
        <v>44834</v>
      </c>
      <c r="D1115" s="9" t="s">
        <v>325</v>
      </c>
      <c r="E1115" s="17" t="s">
        <v>693</v>
      </c>
      <c r="F1115" s="18">
        <v>96.78</v>
      </c>
    </row>
    <row r="1116" spans="1:7" x14ac:dyDescent="0.2">
      <c r="D1116" s="9" t="s">
        <v>3</v>
      </c>
      <c r="E1116" s="17" t="s">
        <v>148</v>
      </c>
      <c r="G1116" s="18">
        <f>2263.08-0</f>
        <v>2263.08</v>
      </c>
    </row>
    <row r="1117" spans="1:7" x14ac:dyDescent="0.2">
      <c r="A1117" s="9" t="s">
        <v>3</v>
      </c>
      <c r="C1117" s="16">
        <v>44834</v>
      </c>
      <c r="D1117" s="9" t="s">
        <v>3</v>
      </c>
      <c r="E1117" s="17" t="s">
        <v>335</v>
      </c>
      <c r="G1117" s="18">
        <v>2263.08</v>
      </c>
    </row>
    <row r="1118" spans="1:7" x14ac:dyDescent="0.2">
      <c r="B1118" s="9" t="s">
        <v>3</v>
      </c>
    </row>
    <row r="1120" spans="1:7" x14ac:dyDescent="0.2">
      <c r="A1120" s="9" t="s">
        <v>694</v>
      </c>
      <c r="C1120" s="16">
        <v>44470</v>
      </c>
      <c r="D1120" s="9" t="s">
        <v>3</v>
      </c>
      <c r="E1120" s="17" t="s">
        <v>64</v>
      </c>
      <c r="G1120" s="18">
        <v>5955.8</v>
      </c>
    </row>
    <row r="1121" spans="1:7" s="31" customFormat="1" ht="20.399999999999999" x14ac:dyDescent="0.3">
      <c r="A1121" s="27"/>
      <c r="B1121" s="27" t="s">
        <v>47</v>
      </c>
      <c r="C1121" s="28">
        <v>44470</v>
      </c>
      <c r="D1121" s="27" t="s">
        <v>73</v>
      </c>
      <c r="E1121" s="29" t="s">
        <v>695</v>
      </c>
      <c r="F1121" s="30">
        <v>400</v>
      </c>
      <c r="G1121" s="30"/>
    </row>
    <row r="1122" spans="1:7" x14ac:dyDescent="0.2">
      <c r="C1122" s="16">
        <v>44485</v>
      </c>
      <c r="D1122" s="9" t="s">
        <v>83</v>
      </c>
      <c r="E1122" s="17" t="s">
        <v>696</v>
      </c>
      <c r="F1122" s="18">
        <v>60.39</v>
      </c>
    </row>
    <row r="1123" spans="1:7" x14ac:dyDescent="0.2">
      <c r="C1123" s="16">
        <v>44494</v>
      </c>
      <c r="D1123" s="9" t="s">
        <v>86</v>
      </c>
      <c r="E1123" s="17" t="s">
        <v>697</v>
      </c>
      <c r="F1123" s="18">
        <v>74.44</v>
      </c>
    </row>
    <row r="1124" spans="1:7" x14ac:dyDescent="0.2">
      <c r="C1124" s="16">
        <v>44500</v>
      </c>
      <c r="D1124" s="9" t="s">
        <v>3</v>
      </c>
      <c r="E1124" s="17" t="s">
        <v>100</v>
      </c>
      <c r="F1124" s="18">
        <v>274.39999999999998</v>
      </c>
    </row>
    <row r="1125" spans="1:7" s="31" customFormat="1" ht="20.399999999999999" x14ac:dyDescent="0.3">
      <c r="A1125" s="27"/>
      <c r="B1125" s="27"/>
      <c r="C1125" s="28">
        <v>44501</v>
      </c>
      <c r="D1125" s="27" t="s">
        <v>105</v>
      </c>
      <c r="E1125" s="29" t="s">
        <v>698</v>
      </c>
      <c r="F1125" s="30">
        <v>400</v>
      </c>
      <c r="G1125" s="30"/>
    </row>
    <row r="1126" spans="1:7" x14ac:dyDescent="0.2">
      <c r="C1126" s="16">
        <v>44515</v>
      </c>
      <c r="D1126" s="9" t="s">
        <v>108</v>
      </c>
      <c r="E1126" s="17" t="s">
        <v>699</v>
      </c>
      <c r="F1126" s="18">
        <v>133.52000000000001</v>
      </c>
    </row>
    <row r="1127" spans="1:7" x14ac:dyDescent="0.2">
      <c r="C1127" s="16">
        <v>44530</v>
      </c>
      <c r="D1127" s="9" t="s">
        <v>120</v>
      </c>
      <c r="E1127" s="17" t="s">
        <v>700</v>
      </c>
      <c r="F1127" s="18">
        <v>74.31</v>
      </c>
    </row>
    <row r="1128" spans="1:7" x14ac:dyDescent="0.2">
      <c r="C1128" s="16">
        <v>44530</v>
      </c>
      <c r="D1128" s="9" t="s">
        <v>3</v>
      </c>
      <c r="E1128" s="17" t="s">
        <v>125</v>
      </c>
      <c r="F1128" s="18">
        <v>275</v>
      </c>
    </row>
    <row r="1129" spans="1:7" s="31" customFormat="1" ht="20.399999999999999" x14ac:dyDescent="0.3">
      <c r="A1129" s="27"/>
      <c r="B1129" s="27"/>
      <c r="C1129" s="28">
        <v>44531</v>
      </c>
      <c r="D1129" s="27" t="s">
        <v>131</v>
      </c>
      <c r="E1129" s="29" t="s">
        <v>701</v>
      </c>
      <c r="F1129" s="30">
        <v>400</v>
      </c>
      <c r="G1129" s="30"/>
    </row>
    <row r="1130" spans="1:7" x14ac:dyDescent="0.2">
      <c r="C1130" s="16">
        <v>44561</v>
      </c>
      <c r="D1130" s="9" t="s">
        <v>139</v>
      </c>
      <c r="E1130" s="17" t="s">
        <v>702</v>
      </c>
      <c r="F1130" s="18">
        <v>75.89</v>
      </c>
    </row>
    <row r="1131" spans="1:7" x14ac:dyDescent="0.2">
      <c r="C1131" s="16">
        <v>44561</v>
      </c>
      <c r="D1131" s="9" t="s">
        <v>3</v>
      </c>
      <c r="E1131" s="17" t="s">
        <v>125</v>
      </c>
      <c r="F1131" s="18">
        <v>275</v>
      </c>
    </row>
    <row r="1132" spans="1:7" x14ac:dyDescent="0.2">
      <c r="D1132" s="9" t="s">
        <v>3</v>
      </c>
      <c r="E1132" s="17" t="s">
        <v>148</v>
      </c>
      <c r="G1132" s="18">
        <f>2442.95-0</f>
        <v>2442.9499999999998</v>
      </c>
    </row>
    <row r="1133" spans="1:7" x14ac:dyDescent="0.2">
      <c r="C1133" s="16">
        <v>44561</v>
      </c>
      <c r="D1133" s="9" t="s">
        <v>3</v>
      </c>
      <c r="E1133" s="17" t="s">
        <v>149</v>
      </c>
      <c r="G1133" s="18">
        <v>8398.75</v>
      </c>
    </row>
    <row r="1134" spans="1:7" x14ac:dyDescent="0.2">
      <c r="D1134" s="9" t="s">
        <v>3</v>
      </c>
      <c r="E1134" s="17" t="s">
        <v>3</v>
      </c>
    </row>
    <row r="1135" spans="1:7" x14ac:dyDescent="0.2">
      <c r="C1135" s="16">
        <v>44562</v>
      </c>
      <c r="D1135" s="9" t="s">
        <v>3</v>
      </c>
      <c r="E1135" s="17" t="s">
        <v>64</v>
      </c>
    </row>
    <row r="1136" spans="1:7" s="31" customFormat="1" ht="20.399999999999999" x14ac:dyDescent="0.3">
      <c r="A1136" s="27"/>
      <c r="B1136" s="27"/>
      <c r="C1136" s="28">
        <v>44562</v>
      </c>
      <c r="D1136" s="27" t="s">
        <v>153</v>
      </c>
      <c r="E1136" s="29" t="s">
        <v>703</v>
      </c>
      <c r="F1136" s="30">
        <v>425</v>
      </c>
      <c r="G1136" s="30"/>
    </row>
    <row r="1137" spans="1:7" x14ac:dyDescent="0.2">
      <c r="C1137" s="16">
        <v>44585</v>
      </c>
      <c r="D1137" s="9" t="s">
        <v>160</v>
      </c>
      <c r="E1137" s="17" t="s">
        <v>704</v>
      </c>
      <c r="F1137" s="18">
        <v>73.3</v>
      </c>
    </row>
    <row r="1138" spans="1:7" x14ac:dyDescent="0.2">
      <c r="C1138" s="16">
        <v>44592</v>
      </c>
      <c r="D1138" s="9" t="s">
        <v>3</v>
      </c>
      <c r="E1138" s="17" t="s">
        <v>125</v>
      </c>
      <c r="F1138" s="18">
        <v>275</v>
      </c>
    </row>
    <row r="1139" spans="1:7" x14ac:dyDescent="0.2">
      <c r="C1139" s="16">
        <v>44593</v>
      </c>
      <c r="D1139" s="9" t="s">
        <v>167</v>
      </c>
      <c r="E1139" s="17" t="s">
        <v>705</v>
      </c>
      <c r="F1139" s="18">
        <v>134.63</v>
      </c>
    </row>
    <row r="1140" spans="1:7" s="31" customFormat="1" ht="20.399999999999999" x14ac:dyDescent="0.3">
      <c r="A1140" s="27"/>
      <c r="B1140" s="27"/>
      <c r="C1140" s="28">
        <v>44593</v>
      </c>
      <c r="D1140" s="27" t="s">
        <v>170</v>
      </c>
      <c r="E1140" s="29" t="s">
        <v>706</v>
      </c>
      <c r="F1140" s="30">
        <v>425</v>
      </c>
      <c r="G1140" s="30"/>
    </row>
    <row r="1141" spans="1:7" x14ac:dyDescent="0.2">
      <c r="C1141" s="16">
        <v>44613</v>
      </c>
      <c r="D1141" s="9" t="s">
        <v>174</v>
      </c>
      <c r="E1141" s="17" t="s">
        <v>707</v>
      </c>
      <c r="F1141" s="18">
        <v>73.7</v>
      </c>
    </row>
    <row r="1142" spans="1:7" x14ac:dyDescent="0.2">
      <c r="C1142" s="16">
        <v>44620</v>
      </c>
      <c r="D1142" s="9" t="s">
        <v>3</v>
      </c>
      <c r="E1142" s="17" t="s">
        <v>125</v>
      </c>
      <c r="F1142" s="18">
        <v>272.81</v>
      </c>
    </row>
    <row r="1143" spans="1:7" s="31" customFormat="1" ht="20.399999999999999" x14ac:dyDescent="0.3">
      <c r="A1143" s="27"/>
      <c r="B1143" s="27"/>
      <c r="C1143" s="28">
        <v>44621</v>
      </c>
      <c r="D1143" s="27" t="s">
        <v>197</v>
      </c>
      <c r="E1143" s="29" t="s">
        <v>708</v>
      </c>
      <c r="F1143" s="30">
        <v>425</v>
      </c>
      <c r="G1143" s="30"/>
    </row>
    <row r="1144" spans="1:7" x14ac:dyDescent="0.2">
      <c r="C1144" s="16">
        <v>44637</v>
      </c>
      <c r="D1144" s="9" t="s">
        <v>201</v>
      </c>
      <c r="E1144" s="17" t="s">
        <v>709</v>
      </c>
      <c r="F1144" s="18">
        <v>59.84</v>
      </c>
    </row>
    <row r="1145" spans="1:7" x14ac:dyDescent="0.2">
      <c r="C1145" s="16">
        <v>44645</v>
      </c>
      <c r="D1145" s="9" t="s">
        <v>205</v>
      </c>
      <c r="E1145" s="17" t="s">
        <v>710</v>
      </c>
      <c r="F1145" s="18">
        <v>74.47</v>
      </c>
    </row>
    <row r="1146" spans="1:7" x14ac:dyDescent="0.2">
      <c r="C1146" s="16">
        <v>44651</v>
      </c>
      <c r="D1146" s="9" t="s">
        <v>3</v>
      </c>
      <c r="E1146" s="17" t="s">
        <v>125</v>
      </c>
      <c r="F1146" s="18">
        <v>272.97000000000003</v>
      </c>
    </row>
    <row r="1147" spans="1:7" s="31" customFormat="1" ht="20.399999999999999" x14ac:dyDescent="0.3">
      <c r="A1147" s="27"/>
      <c r="B1147" s="27"/>
      <c r="C1147" s="28">
        <v>44652</v>
      </c>
      <c r="D1147" s="27" t="s">
        <v>216</v>
      </c>
      <c r="E1147" s="29" t="s">
        <v>711</v>
      </c>
      <c r="F1147" s="30">
        <v>425</v>
      </c>
      <c r="G1147" s="30"/>
    </row>
    <row r="1148" spans="1:7" x14ac:dyDescent="0.2">
      <c r="C1148" s="16">
        <v>44676</v>
      </c>
      <c r="D1148" s="9" t="s">
        <v>223</v>
      </c>
      <c r="E1148" s="17" t="s">
        <v>712</v>
      </c>
      <c r="F1148" s="18">
        <v>74.67</v>
      </c>
    </row>
    <row r="1149" spans="1:7" x14ac:dyDescent="0.2">
      <c r="C1149" s="16">
        <v>44681</v>
      </c>
      <c r="D1149" s="9" t="s">
        <v>3</v>
      </c>
      <c r="E1149" s="17" t="s">
        <v>125</v>
      </c>
      <c r="F1149" s="18">
        <v>272.97000000000003</v>
      </c>
    </row>
    <row r="1150" spans="1:7" s="31" customFormat="1" ht="20.399999999999999" x14ac:dyDescent="0.3">
      <c r="A1150" s="27"/>
      <c r="B1150" s="27"/>
      <c r="C1150" s="28">
        <v>44682</v>
      </c>
      <c r="D1150" s="27" t="s">
        <v>237</v>
      </c>
      <c r="E1150" s="29" t="s">
        <v>713</v>
      </c>
      <c r="F1150" s="30">
        <v>425</v>
      </c>
      <c r="G1150" s="30"/>
    </row>
    <row r="1151" spans="1:7" x14ac:dyDescent="0.2">
      <c r="C1151" s="16">
        <v>44694</v>
      </c>
      <c r="D1151" s="9" t="s">
        <v>241</v>
      </c>
      <c r="E1151" s="17" t="s">
        <v>714</v>
      </c>
      <c r="F1151" s="18">
        <v>74.72</v>
      </c>
    </row>
    <row r="1152" spans="1:7" x14ac:dyDescent="0.2">
      <c r="C1152" s="16">
        <v>44704</v>
      </c>
      <c r="D1152" s="9" t="s">
        <v>245</v>
      </c>
      <c r="E1152" s="17" t="s">
        <v>715</v>
      </c>
      <c r="F1152" s="18">
        <v>77.36</v>
      </c>
    </row>
    <row r="1153" spans="1:7" x14ac:dyDescent="0.2">
      <c r="C1153" s="16">
        <v>44712</v>
      </c>
      <c r="D1153" s="9" t="s">
        <v>3</v>
      </c>
      <c r="E1153" s="17" t="s">
        <v>125</v>
      </c>
      <c r="F1153" s="18">
        <v>272.12</v>
      </c>
    </row>
    <row r="1154" spans="1:7" x14ac:dyDescent="0.2">
      <c r="C1154" s="16">
        <v>44713</v>
      </c>
      <c r="D1154" s="9" t="s">
        <v>253</v>
      </c>
      <c r="E1154" s="17" t="s">
        <v>716</v>
      </c>
      <c r="F1154" s="18">
        <v>149.54</v>
      </c>
    </row>
    <row r="1155" spans="1:7" s="31" customFormat="1" ht="20.399999999999999" x14ac:dyDescent="0.3">
      <c r="A1155" s="27"/>
      <c r="B1155" s="27"/>
      <c r="C1155" s="28">
        <v>44713</v>
      </c>
      <c r="D1155" s="27" t="s">
        <v>257</v>
      </c>
      <c r="E1155" s="29" t="s">
        <v>717</v>
      </c>
      <c r="F1155" s="30">
        <v>425</v>
      </c>
      <c r="G1155" s="30"/>
    </row>
    <row r="1156" spans="1:7" x14ac:dyDescent="0.2">
      <c r="C1156" s="16">
        <v>44735</v>
      </c>
      <c r="D1156" s="9" t="s">
        <v>265</v>
      </c>
      <c r="E1156" s="17" t="s">
        <v>718</v>
      </c>
      <c r="F1156" s="18">
        <v>73.8</v>
      </c>
    </row>
    <row r="1157" spans="1:7" x14ac:dyDescent="0.2">
      <c r="C1157" s="16">
        <v>44742</v>
      </c>
      <c r="D1157" s="9" t="s">
        <v>3</v>
      </c>
      <c r="E1157" s="17" t="s">
        <v>125</v>
      </c>
      <c r="F1157" s="18">
        <v>274.77</v>
      </c>
    </row>
    <row r="1158" spans="1:7" x14ac:dyDescent="0.2">
      <c r="C1158" s="16">
        <v>44743</v>
      </c>
      <c r="D1158" s="9" t="s">
        <v>275</v>
      </c>
      <c r="E1158" s="17" t="s">
        <v>719</v>
      </c>
      <c r="F1158" s="18">
        <v>59.7</v>
      </c>
    </row>
    <row r="1159" spans="1:7" s="31" customFormat="1" ht="20.399999999999999" x14ac:dyDescent="0.3">
      <c r="A1159" s="27"/>
      <c r="B1159" s="27"/>
      <c r="C1159" s="28">
        <v>44743</v>
      </c>
      <c r="D1159" s="27" t="s">
        <v>279</v>
      </c>
      <c r="E1159" s="29" t="s">
        <v>720</v>
      </c>
      <c r="F1159" s="30">
        <v>425</v>
      </c>
      <c r="G1159" s="30"/>
    </row>
    <row r="1160" spans="1:7" x14ac:dyDescent="0.2">
      <c r="C1160" s="16">
        <v>44763</v>
      </c>
      <c r="D1160" s="9" t="s">
        <v>286</v>
      </c>
      <c r="E1160" s="17" t="s">
        <v>721</v>
      </c>
      <c r="F1160" s="18">
        <v>147.85</v>
      </c>
    </row>
    <row r="1161" spans="1:7" x14ac:dyDescent="0.2">
      <c r="C1161" s="16">
        <v>44773</v>
      </c>
      <c r="D1161" s="9" t="s">
        <v>3</v>
      </c>
      <c r="E1161" s="17" t="s">
        <v>125</v>
      </c>
      <c r="F1161" s="18">
        <v>274.77</v>
      </c>
    </row>
    <row r="1162" spans="1:7" s="31" customFormat="1" ht="20.399999999999999" x14ac:dyDescent="0.3">
      <c r="A1162" s="27"/>
      <c r="B1162" s="27"/>
      <c r="C1162" s="28">
        <v>44774</v>
      </c>
      <c r="D1162" s="27" t="s">
        <v>293</v>
      </c>
      <c r="E1162" s="29" t="s">
        <v>722</v>
      </c>
      <c r="F1162" s="30">
        <v>425</v>
      </c>
      <c r="G1162" s="30"/>
    </row>
    <row r="1163" spans="1:7" x14ac:dyDescent="0.2">
      <c r="C1163" s="16">
        <v>44795</v>
      </c>
      <c r="D1163" s="9" t="s">
        <v>299</v>
      </c>
      <c r="E1163" s="17" t="s">
        <v>723</v>
      </c>
      <c r="F1163" s="18">
        <v>75.97</v>
      </c>
    </row>
    <row r="1164" spans="1:7" x14ac:dyDescent="0.2">
      <c r="C1164" s="16">
        <v>44804</v>
      </c>
      <c r="D1164" s="9" t="s">
        <v>3</v>
      </c>
      <c r="E1164" s="17" t="s">
        <v>125</v>
      </c>
      <c r="F1164" s="18">
        <v>280.45999999999998</v>
      </c>
    </row>
    <row r="1165" spans="1:7" s="31" customFormat="1" ht="20.399999999999999" x14ac:dyDescent="0.3">
      <c r="A1165" s="27"/>
      <c r="B1165" s="27"/>
      <c r="C1165" s="28">
        <v>44805</v>
      </c>
      <c r="D1165" s="27" t="s">
        <v>312</v>
      </c>
      <c r="E1165" s="29" t="s">
        <v>724</v>
      </c>
      <c r="F1165" s="30">
        <v>425</v>
      </c>
      <c r="G1165" s="30"/>
    </row>
    <row r="1166" spans="1:7" x14ac:dyDescent="0.2">
      <c r="C1166" s="16">
        <v>44818</v>
      </c>
      <c r="D1166" s="9" t="s">
        <v>315</v>
      </c>
      <c r="E1166" s="17" t="s">
        <v>725</v>
      </c>
      <c r="F1166" s="18">
        <v>47.14</v>
      </c>
    </row>
    <row r="1167" spans="1:7" x14ac:dyDescent="0.2">
      <c r="C1167" s="16">
        <v>44826</v>
      </c>
      <c r="D1167" s="9" t="s">
        <v>321</v>
      </c>
      <c r="E1167" s="17" t="s">
        <v>726</v>
      </c>
      <c r="F1167" s="18">
        <v>75.62</v>
      </c>
    </row>
    <row r="1168" spans="1:7" x14ac:dyDescent="0.2">
      <c r="C1168" s="16">
        <v>44834</v>
      </c>
      <c r="D1168" s="9" t="s">
        <v>3</v>
      </c>
      <c r="E1168" s="17" t="s">
        <v>125</v>
      </c>
      <c r="F1168" s="18">
        <v>280.36</v>
      </c>
    </row>
    <row r="1169" spans="1:7" x14ac:dyDescent="0.2">
      <c r="D1169" s="9" t="s">
        <v>3</v>
      </c>
      <c r="E1169" s="17" t="s">
        <v>148</v>
      </c>
      <c r="G1169" s="18">
        <f>7573.54-0</f>
        <v>7573.54</v>
      </c>
    </row>
    <row r="1170" spans="1:7" x14ac:dyDescent="0.2">
      <c r="A1170" s="9" t="s">
        <v>3</v>
      </c>
      <c r="C1170" s="16">
        <v>44834</v>
      </c>
      <c r="D1170" s="9" t="s">
        <v>3</v>
      </c>
      <c r="E1170" s="17" t="s">
        <v>335</v>
      </c>
      <c r="G1170" s="18">
        <v>7573.54</v>
      </c>
    </row>
    <row r="1171" spans="1:7" x14ac:dyDescent="0.2">
      <c r="B1171" s="9" t="s">
        <v>3</v>
      </c>
    </row>
    <row r="1173" spans="1:7" x14ac:dyDescent="0.2">
      <c r="A1173" s="9" t="s">
        <v>727</v>
      </c>
      <c r="C1173" s="16">
        <v>44470</v>
      </c>
      <c r="D1173" s="9" t="s">
        <v>3</v>
      </c>
      <c r="E1173" s="17" t="s">
        <v>64</v>
      </c>
      <c r="G1173" s="18">
        <v>6236.34</v>
      </c>
    </row>
    <row r="1174" spans="1:7" x14ac:dyDescent="0.2">
      <c r="B1174" s="9" t="s">
        <v>48</v>
      </c>
      <c r="C1174" s="16">
        <v>44500</v>
      </c>
      <c r="D1174" s="9" t="s">
        <v>3</v>
      </c>
      <c r="E1174" s="17" t="s">
        <v>91</v>
      </c>
      <c r="F1174" s="18">
        <v>939.66</v>
      </c>
    </row>
    <row r="1175" spans="1:7" x14ac:dyDescent="0.2">
      <c r="C1175" s="16">
        <v>44530</v>
      </c>
      <c r="D1175" s="9" t="s">
        <v>3</v>
      </c>
      <c r="E1175" s="17" t="s">
        <v>91</v>
      </c>
      <c r="F1175" s="18">
        <v>643.04999999999995</v>
      </c>
    </row>
    <row r="1176" spans="1:7" x14ac:dyDescent="0.2">
      <c r="C1176" s="16">
        <v>44561</v>
      </c>
      <c r="D1176" s="9" t="s">
        <v>3</v>
      </c>
      <c r="E1176" s="17" t="s">
        <v>91</v>
      </c>
      <c r="F1176" s="18">
        <v>656.1</v>
      </c>
    </row>
    <row r="1177" spans="1:7" x14ac:dyDescent="0.2">
      <c r="D1177" s="9" t="s">
        <v>3</v>
      </c>
      <c r="E1177" s="17" t="s">
        <v>148</v>
      </c>
      <c r="G1177" s="18">
        <f>2238.81-0</f>
        <v>2238.81</v>
      </c>
    </row>
    <row r="1178" spans="1:7" x14ac:dyDescent="0.2">
      <c r="C1178" s="16">
        <v>44561</v>
      </c>
      <c r="D1178" s="9" t="s">
        <v>3</v>
      </c>
      <c r="E1178" s="17" t="s">
        <v>149</v>
      </c>
      <c r="G1178" s="18">
        <v>8475.15</v>
      </c>
    </row>
    <row r="1179" spans="1:7" x14ac:dyDescent="0.2">
      <c r="D1179" s="9" t="s">
        <v>3</v>
      </c>
      <c r="E1179" s="17" t="s">
        <v>3</v>
      </c>
    </row>
    <row r="1180" spans="1:7" x14ac:dyDescent="0.2">
      <c r="C1180" s="16">
        <v>44562</v>
      </c>
      <c r="D1180" s="9" t="s">
        <v>3</v>
      </c>
      <c r="E1180" s="17" t="s">
        <v>64</v>
      </c>
    </row>
    <row r="1181" spans="1:7" x14ac:dyDescent="0.2">
      <c r="C1181" s="16">
        <v>44592</v>
      </c>
      <c r="D1181" s="9" t="s">
        <v>3</v>
      </c>
      <c r="E1181" s="17" t="s">
        <v>91</v>
      </c>
      <c r="F1181" s="18">
        <v>599.09</v>
      </c>
    </row>
    <row r="1182" spans="1:7" x14ac:dyDescent="0.2">
      <c r="C1182" s="16">
        <v>44620</v>
      </c>
      <c r="D1182" s="9" t="s">
        <v>3</v>
      </c>
      <c r="E1182" s="17" t="s">
        <v>91</v>
      </c>
      <c r="F1182" s="18">
        <v>512.6</v>
      </c>
    </row>
    <row r="1183" spans="1:7" x14ac:dyDescent="0.2">
      <c r="C1183" s="16">
        <v>44651</v>
      </c>
      <c r="D1183" s="9" t="s">
        <v>3</v>
      </c>
      <c r="E1183" s="17" t="s">
        <v>91</v>
      </c>
      <c r="F1183" s="18">
        <v>494.01</v>
      </c>
    </row>
    <row r="1184" spans="1:7" x14ac:dyDescent="0.2">
      <c r="C1184" s="16">
        <v>44681</v>
      </c>
      <c r="D1184" s="9" t="s">
        <v>3</v>
      </c>
      <c r="E1184" s="17" t="s">
        <v>91</v>
      </c>
      <c r="F1184" s="18">
        <v>453.96</v>
      </c>
    </row>
    <row r="1185" spans="1:7" x14ac:dyDescent="0.2">
      <c r="C1185" s="16">
        <v>44712</v>
      </c>
      <c r="D1185" s="9" t="s">
        <v>3</v>
      </c>
      <c r="E1185" s="17" t="s">
        <v>91</v>
      </c>
      <c r="F1185" s="18">
        <v>565.72</v>
      </c>
    </row>
    <row r="1186" spans="1:7" x14ac:dyDescent="0.2">
      <c r="C1186" s="16">
        <v>44742</v>
      </c>
      <c r="D1186" s="9" t="s">
        <v>3</v>
      </c>
      <c r="E1186" s="17" t="s">
        <v>91</v>
      </c>
      <c r="F1186" s="18">
        <v>515.1</v>
      </c>
    </row>
    <row r="1187" spans="1:7" x14ac:dyDescent="0.2">
      <c r="C1187" s="16">
        <v>44773</v>
      </c>
      <c r="D1187" s="9" t="s">
        <v>3</v>
      </c>
      <c r="E1187" s="17" t="s">
        <v>91</v>
      </c>
      <c r="F1187" s="18">
        <v>833.05</v>
      </c>
    </row>
    <row r="1188" spans="1:7" x14ac:dyDescent="0.2">
      <c r="C1188" s="16">
        <v>44804</v>
      </c>
      <c r="D1188" s="9" t="s">
        <v>3</v>
      </c>
      <c r="E1188" s="17" t="s">
        <v>91</v>
      </c>
      <c r="F1188" s="18">
        <v>1102.0999999999999</v>
      </c>
    </row>
    <row r="1189" spans="1:7" x14ac:dyDescent="0.2">
      <c r="C1189" s="16">
        <v>44834</v>
      </c>
      <c r="D1189" s="9" t="s">
        <v>3</v>
      </c>
      <c r="E1189" s="17" t="s">
        <v>91</v>
      </c>
      <c r="F1189" s="18">
        <v>930.8</v>
      </c>
    </row>
    <row r="1190" spans="1:7" x14ac:dyDescent="0.2">
      <c r="D1190" s="9" t="s">
        <v>3</v>
      </c>
      <c r="E1190" s="17" t="s">
        <v>148</v>
      </c>
      <c r="G1190" s="18">
        <f>6006.43-0</f>
        <v>6006.43</v>
      </c>
    </row>
    <row r="1191" spans="1:7" x14ac:dyDescent="0.2">
      <c r="A1191" s="9" t="s">
        <v>3</v>
      </c>
      <c r="C1191" s="16">
        <v>44834</v>
      </c>
      <c r="D1191" s="9" t="s">
        <v>3</v>
      </c>
      <c r="E1191" s="17" t="s">
        <v>335</v>
      </c>
      <c r="G1191" s="18">
        <v>6006.43</v>
      </c>
    </row>
    <row r="1192" spans="1:7" x14ac:dyDescent="0.2">
      <c r="B1192" s="9" t="s">
        <v>3</v>
      </c>
    </row>
    <row r="1194" spans="1:7" x14ac:dyDescent="0.2">
      <c r="A1194" s="9" t="s">
        <v>728</v>
      </c>
      <c r="C1194" s="16">
        <v>44470</v>
      </c>
      <c r="D1194" s="9" t="s">
        <v>3</v>
      </c>
      <c r="E1194" s="17" t="s">
        <v>64</v>
      </c>
      <c r="G1194" s="18">
        <v>2974.76</v>
      </c>
    </row>
    <row r="1195" spans="1:7" x14ac:dyDescent="0.2">
      <c r="B1195" s="9" t="s">
        <v>729</v>
      </c>
      <c r="C1195" s="16">
        <v>44500</v>
      </c>
      <c r="D1195" s="9" t="s">
        <v>3</v>
      </c>
      <c r="E1195" s="17" t="s">
        <v>95</v>
      </c>
      <c r="F1195" s="18">
        <v>20.76</v>
      </c>
    </row>
    <row r="1196" spans="1:7" x14ac:dyDescent="0.2">
      <c r="C1196" s="16">
        <v>44530</v>
      </c>
      <c r="D1196" s="9" t="s">
        <v>3</v>
      </c>
      <c r="E1196" s="17" t="s">
        <v>95</v>
      </c>
      <c r="F1196" s="18">
        <v>23.78</v>
      </c>
    </row>
    <row r="1197" spans="1:7" x14ac:dyDescent="0.2">
      <c r="C1197" s="16">
        <v>44561</v>
      </c>
      <c r="D1197" s="9" t="s">
        <v>3</v>
      </c>
      <c r="E1197" s="17" t="s">
        <v>95</v>
      </c>
      <c r="F1197" s="18">
        <v>378.23</v>
      </c>
    </row>
    <row r="1198" spans="1:7" x14ac:dyDescent="0.2">
      <c r="C1198" s="16">
        <v>44561</v>
      </c>
      <c r="D1198" s="9" t="s">
        <v>3</v>
      </c>
      <c r="E1198" s="17" t="s">
        <v>95</v>
      </c>
      <c r="F1198" s="18">
        <v>99.98</v>
      </c>
    </row>
    <row r="1199" spans="1:7" x14ac:dyDescent="0.2">
      <c r="D1199" s="9" t="s">
        <v>3</v>
      </c>
      <c r="E1199" s="17" t="s">
        <v>148</v>
      </c>
      <c r="G1199" s="18">
        <f>522.75-0</f>
        <v>522.75</v>
      </c>
    </row>
    <row r="1200" spans="1:7" x14ac:dyDescent="0.2">
      <c r="C1200" s="16">
        <v>44561</v>
      </c>
      <c r="D1200" s="9" t="s">
        <v>3</v>
      </c>
      <c r="E1200" s="17" t="s">
        <v>149</v>
      </c>
      <c r="G1200" s="18">
        <v>3497.51</v>
      </c>
    </row>
    <row r="1201" spans="1:7" x14ac:dyDescent="0.2">
      <c r="D1201" s="9" t="s">
        <v>3</v>
      </c>
      <c r="E1201" s="17" t="s">
        <v>3</v>
      </c>
    </row>
    <row r="1202" spans="1:7" x14ac:dyDescent="0.2">
      <c r="C1202" s="16">
        <v>44562</v>
      </c>
      <c r="D1202" s="9" t="s">
        <v>3</v>
      </c>
      <c r="E1202" s="17" t="s">
        <v>64</v>
      </c>
    </row>
    <row r="1203" spans="1:7" x14ac:dyDescent="0.2">
      <c r="C1203" s="16">
        <v>44592</v>
      </c>
      <c r="D1203" s="9" t="s">
        <v>3</v>
      </c>
      <c r="E1203" s="17" t="s">
        <v>95</v>
      </c>
      <c r="F1203" s="18">
        <v>942.76</v>
      </c>
    </row>
    <row r="1204" spans="1:7" x14ac:dyDescent="0.2">
      <c r="C1204" s="16">
        <v>44651</v>
      </c>
      <c r="D1204" s="9" t="s">
        <v>3</v>
      </c>
      <c r="E1204" s="17" t="s">
        <v>95</v>
      </c>
      <c r="F1204" s="18">
        <v>793.09</v>
      </c>
    </row>
    <row r="1205" spans="1:7" x14ac:dyDescent="0.2">
      <c r="C1205" s="16">
        <v>44681</v>
      </c>
      <c r="D1205" s="9" t="s">
        <v>3</v>
      </c>
      <c r="E1205" s="17" t="s">
        <v>95</v>
      </c>
      <c r="F1205" s="18">
        <v>684.92</v>
      </c>
    </row>
    <row r="1206" spans="1:7" x14ac:dyDescent="0.2">
      <c r="C1206" s="16">
        <v>44712</v>
      </c>
      <c r="D1206" s="9" t="s">
        <v>3</v>
      </c>
      <c r="E1206" s="17" t="s">
        <v>95</v>
      </c>
      <c r="F1206" s="18">
        <v>347.88</v>
      </c>
    </row>
    <row r="1207" spans="1:7" x14ac:dyDescent="0.2">
      <c r="C1207" s="16">
        <v>44742</v>
      </c>
      <c r="D1207" s="9" t="s">
        <v>3</v>
      </c>
      <c r="E1207" s="17" t="s">
        <v>95</v>
      </c>
      <c r="F1207" s="18">
        <v>163.61000000000001</v>
      </c>
    </row>
    <row r="1208" spans="1:7" x14ac:dyDescent="0.2">
      <c r="C1208" s="16">
        <v>44773</v>
      </c>
      <c r="D1208" s="9" t="s">
        <v>3</v>
      </c>
      <c r="E1208" s="17" t="s">
        <v>95</v>
      </c>
      <c r="F1208" s="18">
        <v>38.090000000000003</v>
      </c>
    </row>
    <row r="1209" spans="1:7" x14ac:dyDescent="0.2">
      <c r="C1209" s="16">
        <v>44804</v>
      </c>
      <c r="D1209" s="9" t="s">
        <v>3</v>
      </c>
      <c r="E1209" s="17" t="s">
        <v>95</v>
      </c>
      <c r="F1209" s="18">
        <v>20.76</v>
      </c>
    </row>
    <row r="1210" spans="1:7" x14ac:dyDescent="0.2">
      <c r="C1210" s="16">
        <v>44834</v>
      </c>
      <c r="D1210" s="9" t="s">
        <v>3</v>
      </c>
      <c r="E1210" s="17" t="s">
        <v>95</v>
      </c>
      <c r="F1210" s="18">
        <v>20.76</v>
      </c>
    </row>
    <row r="1211" spans="1:7" x14ac:dyDescent="0.2">
      <c r="D1211" s="9" t="s">
        <v>3</v>
      </c>
      <c r="E1211" s="17" t="s">
        <v>148</v>
      </c>
      <c r="G1211" s="18">
        <f>3011.87-0</f>
        <v>3011.87</v>
      </c>
    </row>
    <row r="1212" spans="1:7" x14ac:dyDescent="0.2">
      <c r="A1212" s="9" t="s">
        <v>3</v>
      </c>
      <c r="C1212" s="16">
        <v>44834</v>
      </c>
      <c r="D1212" s="9" t="s">
        <v>3</v>
      </c>
      <c r="E1212" s="17" t="s">
        <v>335</v>
      </c>
      <c r="G1212" s="18">
        <v>3011.87</v>
      </c>
    </row>
    <row r="1213" spans="1:7" x14ac:dyDescent="0.2">
      <c r="B1213" s="9" t="s">
        <v>3</v>
      </c>
    </row>
    <row r="1215" spans="1:7" x14ac:dyDescent="0.2">
      <c r="A1215" s="9" t="s">
        <v>730</v>
      </c>
      <c r="C1215" s="16">
        <v>44470</v>
      </c>
      <c r="D1215" s="9" t="s">
        <v>3</v>
      </c>
      <c r="E1215" s="17" t="s">
        <v>64</v>
      </c>
      <c r="G1215" s="18">
        <v>1129.81</v>
      </c>
    </row>
    <row r="1216" spans="1:7" x14ac:dyDescent="0.2">
      <c r="B1216" s="9" t="s">
        <v>731</v>
      </c>
      <c r="C1216" s="16">
        <v>44500</v>
      </c>
      <c r="D1216" s="9" t="s">
        <v>3</v>
      </c>
      <c r="E1216" s="17" t="s">
        <v>94</v>
      </c>
      <c r="F1216" s="18">
        <v>172.49</v>
      </c>
    </row>
    <row r="1217" spans="3:7" x14ac:dyDescent="0.2">
      <c r="C1217" s="16">
        <v>44500</v>
      </c>
      <c r="D1217" s="9" t="s">
        <v>3</v>
      </c>
      <c r="E1217" s="17" t="s">
        <v>94</v>
      </c>
      <c r="F1217" s="18">
        <v>6.06</v>
      </c>
    </row>
    <row r="1218" spans="3:7" x14ac:dyDescent="0.2">
      <c r="C1218" s="16">
        <v>44530</v>
      </c>
      <c r="D1218" s="9" t="s">
        <v>3</v>
      </c>
      <c r="E1218" s="17" t="s">
        <v>94</v>
      </c>
      <c r="F1218" s="18">
        <v>6.9</v>
      </c>
    </row>
    <row r="1219" spans="3:7" x14ac:dyDescent="0.2">
      <c r="C1219" s="16">
        <v>44530</v>
      </c>
      <c r="D1219" s="9" t="s">
        <v>3</v>
      </c>
      <c r="E1219" s="17" t="s">
        <v>94</v>
      </c>
      <c r="F1219" s="18">
        <v>91.93</v>
      </c>
    </row>
    <row r="1220" spans="3:7" x14ac:dyDescent="0.2">
      <c r="C1220" s="16">
        <v>44561</v>
      </c>
      <c r="D1220" s="9" t="s">
        <v>3</v>
      </c>
      <c r="E1220" s="17" t="s">
        <v>94</v>
      </c>
      <c r="F1220" s="18">
        <v>5.23</v>
      </c>
    </row>
    <row r="1221" spans="3:7" x14ac:dyDescent="0.2">
      <c r="C1221" s="16">
        <v>44561</v>
      </c>
      <c r="D1221" s="9" t="s">
        <v>3</v>
      </c>
      <c r="E1221" s="17" t="s">
        <v>94</v>
      </c>
      <c r="F1221" s="18">
        <v>54.14</v>
      </c>
    </row>
    <row r="1222" spans="3:7" x14ac:dyDescent="0.2">
      <c r="D1222" s="9" t="s">
        <v>3</v>
      </c>
      <c r="E1222" s="17" t="s">
        <v>148</v>
      </c>
      <c r="G1222" s="18">
        <f>336.75-0</f>
        <v>336.75</v>
      </c>
    </row>
    <row r="1223" spans="3:7" x14ac:dyDescent="0.2">
      <c r="C1223" s="16">
        <v>44561</v>
      </c>
      <c r="D1223" s="9" t="s">
        <v>3</v>
      </c>
      <c r="E1223" s="17" t="s">
        <v>149</v>
      </c>
      <c r="G1223" s="18">
        <v>1466.56</v>
      </c>
    </row>
    <row r="1224" spans="3:7" x14ac:dyDescent="0.2">
      <c r="D1224" s="9" t="s">
        <v>3</v>
      </c>
      <c r="E1224" s="17" t="s">
        <v>3</v>
      </c>
    </row>
    <row r="1225" spans="3:7" x14ac:dyDescent="0.2">
      <c r="C1225" s="16">
        <v>44562</v>
      </c>
      <c r="D1225" s="9" t="s">
        <v>3</v>
      </c>
      <c r="E1225" s="17" t="s">
        <v>64</v>
      </c>
    </row>
    <row r="1226" spans="3:7" x14ac:dyDescent="0.2">
      <c r="C1226" s="16">
        <v>44592</v>
      </c>
      <c r="D1226" s="9" t="s">
        <v>3</v>
      </c>
      <c r="E1226" s="17" t="s">
        <v>94</v>
      </c>
      <c r="F1226" s="18">
        <v>7.1</v>
      </c>
    </row>
    <row r="1227" spans="3:7" x14ac:dyDescent="0.2">
      <c r="C1227" s="16">
        <v>44592</v>
      </c>
      <c r="D1227" s="9" t="s">
        <v>3</v>
      </c>
      <c r="E1227" s="17" t="s">
        <v>94</v>
      </c>
      <c r="F1227" s="18">
        <v>75.319999999999993</v>
      </c>
    </row>
    <row r="1228" spans="3:7" x14ac:dyDescent="0.2">
      <c r="C1228" s="16">
        <v>44620</v>
      </c>
      <c r="D1228" s="9" t="s">
        <v>3</v>
      </c>
      <c r="E1228" s="17" t="s">
        <v>94</v>
      </c>
      <c r="F1228" s="18">
        <v>5.85</v>
      </c>
    </row>
    <row r="1229" spans="3:7" x14ac:dyDescent="0.2">
      <c r="C1229" s="16">
        <v>44620</v>
      </c>
      <c r="D1229" s="9" t="s">
        <v>3</v>
      </c>
      <c r="E1229" s="17" t="s">
        <v>94</v>
      </c>
      <c r="F1229" s="18">
        <v>60.63</v>
      </c>
    </row>
    <row r="1230" spans="3:7" x14ac:dyDescent="0.2">
      <c r="C1230" s="16">
        <v>44651</v>
      </c>
      <c r="D1230" s="9" t="s">
        <v>3</v>
      </c>
      <c r="E1230" s="17" t="s">
        <v>94</v>
      </c>
      <c r="F1230" s="18">
        <v>6.06</v>
      </c>
    </row>
    <row r="1231" spans="3:7" x14ac:dyDescent="0.2">
      <c r="C1231" s="16">
        <v>44651</v>
      </c>
      <c r="D1231" s="9" t="s">
        <v>3</v>
      </c>
      <c r="E1231" s="17" t="s">
        <v>94</v>
      </c>
      <c r="F1231" s="18">
        <v>64.489999999999995</v>
      </c>
    </row>
    <row r="1232" spans="3:7" x14ac:dyDescent="0.2">
      <c r="C1232" s="16">
        <v>44681</v>
      </c>
      <c r="D1232" s="9" t="s">
        <v>3</v>
      </c>
      <c r="E1232" s="17" t="s">
        <v>94</v>
      </c>
      <c r="F1232" s="18">
        <v>6.69</v>
      </c>
    </row>
    <row r="1233" spans="1:7" x14ac:dyDescent="0.2">
      <c r="C1233" s="16">
        <v>44681</v>
      </c>
      <c r="D1233" s="9" t="s">
        <v>3</v>
      </c>
      <c r="E1233" s="17" t="s">
        <v>94</v>
      </c>
      <c r="F1233" s="18">
        <v>69.27</v>
      </c>
    </row>
    <row r="1234" spans="1:7" x14ac:dyDescent="0.2">
      <c r="C1234" s="16">
        <v>44712</v>
      </c>
      <c r="D1234" s="9" t="s">
        <v>3</v>
      </c>
      <c r="E1234" s="17" t="s">
        <v>94</v>
      </c>
      <c r="F1234" s="18">
        <v>5.64</v>
      </c>
    </row>
    <row r="1235" spans="1:7" x14ac:dyDescent="0.2">
      <c r="C1235" s="16">
        <v>44712</v>
      </c>
      <c r="D1235" s="9" t="s">
        <v>3</v>
      </c>
      <c r="E1235" s="17" t="s">
        <v>94</v>
      </c>
      <c r="F1235" s="18">
        <v>60.16</v>
      </c>
    </row>
    <row r="1236" spans="1:7" x14ac:dyDescent="0.2">
      <c r="C1236" s="16">
        <v>44742</v>
      </c>
      <c r="D1236" s="9" t="s">
        <v>3</v>
      </c>
      <c r="E1236" s="17" t="s">
        <v>94</v>
      </c>
      <c r="F1236" s="18">
        <v>6.26</v>
      </c>
    </row>
    <row r="1237" spans="1:7" x14ac:dyDescent="0.2">
      <c r="C1237" s="16">
        <v>44742</v>
      </c>
      <c r="D1237" s="9" t="s">
        <v>3</v>
      </c>
      <c r="E1237" s="17" t="s">
        <v>94</v>
      </c>
      <c r="F1237" s="18">
        <v>95.68</v>
      </c>
    </row>
    <row r="1238" spans="1:7" x14ac:dyDescent="0.2">
      <c r="C1238" s="16">
        <v>44773</v>
      </c>
      <c r="D1238" s="9" t="s">
        <v>3</v>
      </c>
      <c r="E1238" s="17" t="s">
        <v>94</v>
      </c>
      <c r="F1238" s="18">
        <v>122.7</v>
      </c>
    </row>
    <row r="1239" spans="1:7" x14ac:dyDescent="0.2">
      <c r="C1239" s="16">
        <v>44773</v>
      </c>
      <c r="D1239" s="9" t="s">
        <v>3</v>
      </c>
      <c r="E1239" s="17" t="s">
        <v>94</v>
      </c>
      <c r="F1239" s="18">
        <v>6.26</v>
      </c>
    </row>
    <row r="1240" spans="1:7" x14ac:dyDescent="0.2">
      <c r="C1240" s="16">
        <v>44804</v>
      </c>
      <c r="D1240" s="9" t="s">
        <v>3</v>
      </c>
      <c r="E1240" s="17" t="s">
        <v>94</v>
      </c>
      <c r="F1240" s="18">
        <v>7.1</v>
      </c>
    </row>
    <row r="1241" spans="1:7" x14ac:dyDescent="0.2">
      <c r="C1241" s="16">
        <v>44804</v>
      </c>
      <c r="D1241" s="9" t="s">
        <v>3</v>
      </c>
      <c r="E1241" s="17" t="s">
        <v>94</v>
      </c>
      <c r="F1241" s="18">
        <v>178.89</v>
      </c>
    </row>
    <row r="1242" spans="1:7" x14ac:dyDescent="0.2">
      <c r="C1242" s="16">
        <v>44834</v>
      </c>
      <c r="D1242" s="9" t="s">
        <v>3</v>
      </c>
      <c r="E1242" s="17" t="s">
        <v>94</v>
      </c>
      <c r="F1242" s="18">
        <v>232.54</v>
      </c>
    </row>
    <row r="1243" spans="1:7" x14ac:dyDescent="0.2">
      <c r="C1243" s="16">
        <v>44834</v>
      </c>
      <c r="D1243" s="9" t="s">
        <v>3</v>
      </c>
      <c r="E1243" s="17" t="s">
        <v>94</v>
      </c>
      <c r="F1243" s="18">
        <v>5.85</v>
      </c>
    </row>
    <row r="1244" spans="1:7" x14ac:dyDescent="0.2">
      <c r="D1244" s="9" t="s">
        <v>3</v>
      </c>
      <c r="E1244" s="17" t="s">
        <v>148</v>
      </c>
      <c r="G1244" s="18">
        <f>1016.49-0</f>
        <v>1016.49</v>
      </c>
    </row>
    <row r="1245" spans="1:7" x14ac:dyDescent="0.2">
      <c r="A1245" s="9" t="s">
        <v>3</v>
      </c>
      <c r="C1245" s="16">
        <v>44834</v>
      </c>
      <c r="D1245" s="9" t="s">
        <v>3</v>
      </c>
      <c r="E1245" s="17" t="s">
        <v>335</v>
      </c>
      <c r="G1245" s="18">
        <v>1016.49</v>
      </c>
    </row>
    <row r="1246" spans="1:7" x14ac:dyDescent="0.2">
      <c r="B1246" s="9" t="s">
        <v>3</v>
      </c>
    </row>
    <row r="1248" spans="1:7" x14ac:dyDescent="0.2">
      <c r="A1248" s="9" t="s">
        <v>732</v>
      </c>
      <c r="C1248" s="16">
        <v>44470</v>
      </c>
      <c r="D1248" s="9" t="s">
        <v>3</v>
      </c>
      <c r="E1248" s="17" t="s">
        <v>64</v>
      </c>
      <c r="G1248" s="18">
        <v>1382.67</v>
      </c>
    </row>
    <row r="1249" spans="2:7" x14ac:dyDescent="0.2">
      <c r="B1249" s="9" t="s">
        <v>733</v>
      </c>
      <c r="C1249" s="16">
        <v>44500</v>
      </c>
      <c r="D1249" s="9" t="s">
        <v>3</v>
      </c>
      <c r="E1249" s="17" t="s">
        <v>96</v>
      </c>
      <c r="F1249" s="18">
        <v>137.34</v>
      </c>
    </row>
    <row r="1250" spans="2:7" x14ac:dyDescent="0.2">
      <c r="C1250" s="16">
        <v>44530</v>
      </c>
      <c r="D1250" s="9" t="s">
        <v>3</v>
      </c>
      <c r="E1250" s="17" t="s">
        <v>96</v>
      </c>
      <c r="F1250" s="18">
        <v>139.66</v>
      </c>
    </row>
    <row r="1251" spans="2:7" x14ac:dyDescent="0.2">
      <c r="C1251" s="16">
        <v>44561</v>
      </c>
      <c r="D1251" s="9" t="s">
        <v>3</v>
      </c>
      <c r="E1251" s="17" t="s">
        <v>96</v>
      </c>
      <c r="F1251" s="18">
        <v>168.38</v>
      </c>
    </row>
    <row r="1252" spans="2:7" x14ac:dyDescent="0.2">
      <c r="D1252" s="9" t="s">
        <v>3</v>
      </c>
      <c r="E1252" s="17" t="s">
        <v>148</v>
      </c>
      <c r="G1252" s="18">
        <f>445.38-0</f>
        <v>445.38</v>
      </c>
    </row>
    <row r="1253" spans="2:7" x14ac:dyDescent="0.2">
      <c r="C1253" s="16">
        <v>44561</v>
      </c>
      <c r="D1253" s="9" t="s">
        <v>3</v>
      </c>
      <c r="E1253" s="17" t="s">
        <v>149</v>
      </c>
      <c r="G1253" s="18">
        <v>1828.05</v>
      </c>
    </row>
    <row r="1254" spans="2:7" x14ac:dyDescent="0.2">
      <c r="D1254" s="9" t="s">
        <v>3</v>
      </c>
      <c r="E1254" s="17" t="s">
        <v>3</v>
      </c>
    </row>
    <row r="1255" spans="2:7" x14ac:dyDescent="0.2">
      <c r="C1255" s="16">
        <v>44562</v>
      </c>
      <c r="D1255" s="9" t="s">
        <v>3</v>
      </c>
      <c r="E1255" s="17" t="s">
        <v>64</v>
      </c>
    </row>
    <row r="1256" spans="2:7" x14ac:dyDescent="0.2">
      <c r="C1256" s="16">
        <v>44592</v>
      </c>
      <c r="D1256" s="9" t="s">
        <v>3</v>
      </c>
      <c r="E1256" s="17" t="s">
        <v>96</v>
      </c>
      <c r="F1256" s="18">
        <v>170.84</v>
      </c>
    </row>
    <row r="1257" spans="2:7" x14ac:dyDescent="0.2">
      <c r="C1257" s="16">
        <v>44620</v>
      </c>
      <c r="D1257" s="9" t="s">
        <v>3</v>
      </c>
      <c r="E1257" s="17" t="s">
        <v>96</v>
      </c>
      <c r="F1257" s="18">
        <v>172.36</v>
      </c>
    </row>
    <row r="1258" spans="2:7" x14ac:dyDescent="0.2">
      <c r="C1258" s="16">
        <v>44651</v>
      </c>
      <c r="D1258" s="9" t="s">
        <v>3</v>
      </c>
      <c r="E1258" s="17" t="s">
        <v>96</v>
      </c>
      <c r="F1258" s="18">
        <v>175.01</v>
      </c>
    </row>
    <row r="1259" spans="2:7" x14ac:dyDescent="0.2">
      <c r="C1259" s="16">
        <v>44681</v>
      </c>
      <c r="D1259" s="9" t="s">
        <v>3</v>
      </c>
      <c r="E1259" s="17" t="s">
        <v>96</v>
      </c>
      <c r="F1259" s="18">
        <v>185.7</v>
      </c>
    </row>
    <row r="1260" spans="2:7" x14ac:dyDescent="0.2">
      <c r="C1260" s="16">
        <v>44712</v>
      </c>
      <c r="D1260" s="9" t="s">
        <v>3</v>
      </c>
      <c r="E1260" s="17" t="s">
        <v>96</v>
      </c>
      <c r="F1260" s="18">
        <v>185.42</v>
      </c>
    </row>
    <row r="1261" spans="2:7" x14ac:dyDescent="0.2">
      <c r="C1261" s="16">
        <v>44742</v>
      </c>
      <c r="D1261" s="9" t="s">
        <v>3</v>
      </c>
      <c r="E1261" s="17" t="s">
        <v>96</v>
      </c>
      <c r="F1261" s="18">
        <v>189.29</v>
      </c>
    </row>
    <row r="1262" spans="2:7" x14ac:dyDescent="0.2">
      <c r="C1262" s="16">
        <v>44773</v>
      </c>
      <c r="D1262" s="9" t="s">
        <v>3</v>
      </c>
      <c r="E1262" s="17" t="s">
        <v>96</v>
      </c>
      <c r="F1262" s="18">
        <v>190.71</v>
      </c>
    </row>
    <row r="1263" spans="2:7" x14ac:dyDescent="0.2">
      <c r="C1263" s="16">
        <v>44804</v>
      </c>
      <c r="D1263" s="9" t="s">
        <v>3</v>
      </c>
      <c r="E1263" s="17" t="s">
        <v>96</v>
      </c>
      <c r="F1263" s="18">
        <v>186.45</v>
      </c>
    </row>
    <row r="1264" spans="2:7" x14ac:dyDescent="0.2">
      <c r="C1264" s="16">
        <v>44834</v>
      </c>
      <c r="D1264" s="9" t="s">
        <v>3</v>
      </c>
      <c r="E1264" s="17" t="s">
        <v>96</v>
      </c>
      <c r="F1264" s="18">
        <v>185.03</v>
      </c>
    </row>
    <row r="1265" spans="1:7" x14ac:dyDescent="0.2">
      <c r="D1265" s="9" t="s">
        <v>3</v>
      </c>
      <c r="E1265" s="17" t="s">
        <v>148</v>
      </c>
      <c r="G1265" s="18">
        <f>1640.81-0</f>
        <v>1640.81</v>
      </c>
    </row>
    <row r="1266" spans="1:7" x14ac:dyDescent="0.2">
      <c r="A1266" s="9" t="s">
        <v>3</v>
      </c>
      <c r="C1266" s="16">
        <v>44834</v>
      </c>
      <c r="D1266" s="9" t="s">
        <v>3</v>
      </c>
      <c r="E1266" s="17" t="s">
        <v>335</v>
      </c>
      <c r="G1266" s="18">
        <v>1640.81</v>
      </c>
    </row>
    <row r="1267" spans="1:7" x14ac:dyDescent="0.2">
      <c r="B1267" s="9" t="s">
        <v>3</v>
      </c>
    </row>
    <row r="1269" spans="1:7" x14ac:dyDescent="0.2">
      <c r="A1269" s="9" t="s">
        <v>734</v>
      </c>
      <c r="C1269" s="16">
        <v>44470</v>
      </c>
      <c r="D1269" s="9" t="s">
        <v>3</v>
      </c>
      <c r="E1269" s="17" t="s">
        <v>64</v>
      </c>
      <c r="G1269" s="18">
        <v>3099.78</v>
      </c>
    </row>
    <row r="1270" spans="1:7" x14ac:dyDescent="0.2">
      <c r="B1270" s="9" t="s">
        <v>735</v>
      </c>
      <c r="C1270" s="16">
        <v>44561</v>
      </c>
      <c r="D1270" s="9" t="s">
        <v>3</v>
      </c>
      <c r="E1270" s="17" t="s">
        <v>149</v>
      </c>
      <c r="G1270" s="18">
        <v>3099.78</v>
      </c>
    </row>
    <row r="1271" spans="1:7" x14ac:dyDescent="0.2">
      <c r="D1271" s="9" t="s">
        <v>3</v>
      </c>
      <c r="E1271" s="17" t="s">
        <v>3</v>
      </c>
    </row>
    <row r="1272" spans="1:7" x14ac:dyDescent="0.2">
      <c r="C1272" s="16">
        <v>44562</v>
      </c>
      <c r="D1272" s="9" t="s">
        <v>3</v>
      </c>
      <c r="E1272" s="17" t="s">
        <v>64</v>
      </c>
    </row>
    <row r="1273" spans="1:7" x14ac:dyDescent="0.2">
      <c r="A1273" s="9" t="s">
        <v>3</v>
      </c>
      <c r="C1273" s="16">
        <v>44834</v>
      </c>
      <c r="D1273" s="9" t="s">
        <v>3</v>
      </c>
      <c r="E1273" s="17" t="s">
        <v>335</v>
      </c>
    </row>
    <row r="1274" spans="1:7" x14ac:dyDescent="0.2">
      <c r="B1274" s="9" t="s">
        <v>3</v>
      </c>
    </row>
    <row r="1276" spans="1:7" x14ac:dyDescent="0.2">
      <c r="A1276" s="9" t="s">
        <v>736</v>
      </c>
      <c r="C1276" s="16">
        <v>44470</v>
      </c>
      <c r="D1276" s="9" t="s">
        <v>3</v>
      </c>
      <c r="E1276" s="17" t="s">
        <v>64</v>
      </c>
      <c r="G1276" s="18">
        <v>277000</v>
      </c>
    </row>
    <row r="1277" spans="1:7" s="31" customFormat="1" x14ac:dyDescent="0.3">
      <c r="A1277" s="27"/>
      <c r="B1277" s="27" t="s">
        <v>50</v>
      </c>
      <c r="C1277" s="28">
        <v>44470</v>
      </c>
      <c r="D1277" s="27" t="s">
        <v>67</v>
      </c>
      <c r="E1277" s="29" t="s">
        <v>737</v>
      </c>
      <c r="F1277" s="30">
        <v>35000</v>
      </c>
      <c r="G1277" s="30"/>
    </row>
    <row r="1278" spans="1:7" s="31" customFormat="1" x14ac:dyDescent="0.3">
      <c r="A1278" s="27"/>
      <c r="B1278" s="27"/>
      <c r="C1278" s="28">
        <v>44501</v>
      </c>
      <c r="D1278" s="27" t="s">
        <v>103</v>
      </c>
      <c r="E1278" s="29" t="s">
        <v>738</v>
      </c>
      <c r="F1278" s="30">
        <v>28000</v>
      </c>
      <c r="G1278" s="30"/>
    </row>
    <row r="1279" spans="1:7" x14ac:dyDescent="0.2">
      <c r="C1279" s="16">
        <v>44531</v>
      </c>
      <c r="D1279" s="9" t="s">
        <v>129</v>
      </c>
      <c r="E1279" s="17" t="s">
        <v>739</v>
      </c>
      <c r="F1279" s="18">
        <v>31000</v>
      </c>
    </row>
    <row r="1280" spans="1:7" x14ac:dyDescent="0.2">
      <c r="D1280" s="9" t="s">
        <v>3</v>
      </c>
      <c r="E1280" s="17" t="s">
        <v>148</v>
      </c>
      <c r="G1280" s="18">
        <f>94000-0</f>
        <v>94000</v>
      </c>
    </row>
    <row r="1281" spans="1:7" x14ac:dyDescent="0.2">
      <c r="C1281" s="16">
        <v>44561</v>
      </c>
      <c r="D1281" s="9" t="s">
        <v>3</v>
      </c>
      <c r="E1281" s="17" t="s">
        <v>149</v>
      </c>
      <c r="G1281" s="18">
        <v>371000</v>
      </c>
    </row>
    <row r="1282" spans="1:7" x14ac:dyDescent="0.2">
      <c r="D1282" s="9" t="s">
        <v>3</v>
      </c>
      <c r="E1282" s="17" t="s">
        <v>3</v>
      </c>
    </row>
    <row r="1283" spans="1:7" x14ac:dyDescent="0.2">
      <c r="C1283" s="16">
        <v>44562</v>
      </c>
      <c r="D1283" s="9" t="s">
        <v>3</v>
      </c>
      <c r="E1283" s="17" t="s">
        <v>64</v>
      </c>
    </row>
    <row r="1284" spans="1:7" x14ac:dyDescent="0.2">
      <c r="C1284" s="16">
        <v>44562</v>
      </c>
      <c r="D1284" s="9" t="s">
        <v>150</v>
      </c>
      <c r="E1284" s="17" t="s">
        <v>740</v>
      </c>
      <c r="F1284" s="18">
        <v>37000</v>
      </c>
    </row>
    <row r="1285" spans="1:7" x14ac:dyDescent="0.2">
      <c r="C1285" s="16">
        <v>44593</v>
      </c>
      <c r="D1285" s="9" t="s">
        <v>168</v>
      </c>
      <c r="E1285" s="17" t="s">
        <v>741</v>
      </c>
      <c r="F1285" s="18">
        <v>30000</v>
      </c>
    </row>
    <row r="1286" spans="1:7" x14ac:dyDescent="0.2">
      <c r="C1286" s="16">
        <v>44621</v>
      </c>
      <c r="D1286" s="9" t="s">
        <v>195</v>
      </c>
      <c r="E1286" s="17" t="s">
        <v>742</v>
      </c>
      <c r="F1286" s="18">
        <v>34000</v>
      </c>
    </row>
    <row r="1287" spans="1:7" x14ac:dyDescent="0.2">
      <c r="C1287" s="16">
        <v>44652</v>
      </c>
      <c r="D1287" s="9" t="s">
        <v>214</v>
      </c>
      <c r="E1287" s="17" t="s">
        <v>743</v>
      </c>
      <c r="F1287" s="18">
        <v>28000</v>
      </c>
    </row>
    <row r="1288" spans="1:7" x14ac:dyDescent="0.2">
      <c r="C1288" s="16">
        <v>44682</v>
      </c>
      <c r="D1288" s="9" t="s">
        <v>235</v>
      </c>
      <c r="E1288" s="17" t="s">
        <v>744</v>
      </c>
      <c r="F1288" s="18">
        <v>32000</v>
      </c>
    </row>
    <row r="1289" spans="1:7" x14ac:dyDescent="0.2">
      <c r="C1289" s="16">
        <v>44713</v>
      </c>
      <c r="D1289" s="9" t="s">
        <v>255</v>
      </c>
      <c r="E1289" s="17" t="s">
        <v>745</v>
      </c>
      <c r="F1289" s="18">
        <v>43000</v>
      </c>
    </row>
    <row r="1290" spans="1:7" x14ac:dyDescent="0.2">
      <c r="C1290" s="16">
        <v>44743</v>
      </c>
      <c r="D1290" s="9" t="s">
        <v>276</v>
      </c>
      <c r="E1290" s="17" t="s">
        <v>746</v>
      </c>
      <c r="F1290" s="18">
        <v>38000</v>
      </c>
    </row>
    <row r="1291" spans="1:7" x14ac:dyDescent="0.2">
      <c r="C1291" s="16">
        <v>44774</v>
      </c>
      <c r="D1291" s="9" t="s">
        <v>291</v>
      </c>
      <c r="E1291" s="17" t="s">
        <v>747</v>
      </c>
      <c r="F1291" s="18">
        <v>38000</v>
      </c>
    </row>
    <row r="1292" spans="1:7" x14ac:dyDescent="0.2">
      <c r="C1292" s="16">
        <v>44805</v>
      </c>
      <c r="D1292" s="9" t="s">
        <v>310</v>
      </c>
      <c r="E1292" s="17" t="s">
        <v>748</v>
      </c>
      <c r="F1292" s="18">
        <v>33000</v>
      </c>
    </row>
    <row r="1293" spans="1:7" x14ac:dyDescent="0.2">
      <c r="D1293" s="9" t="s">
        <v>3</v>
      </c>
      <c r="E1293" s="17" t="s">
        <v>148</v>
      </c>
      <c r="G1293" s="18">
        <f>313000-0</f>
        <v>313000</v>
      </c>
    </row>
    <row r="1294" spans="1:7" x14ac:dyDescent="0.2">
      <c r="A1294" s="9" t="s">
        <v>3</v>
      </c>
      <c r="C1294" s="16">
        <v>44834</v>
      </c>
      <c r="D1294" s="9" t="s">
        <v>3</v>
      </c>
      <c r="E1294" s="17" t="s">
        <v>335</v>
      </c>
      <c r="G1294" s="18">
        <v>313000</v>
      </c>
    </row>
    <row r="1295" spans="1:7" x14ac:dyDescent="0.2">
      <c r="B1295" s="9" t="s">
        <v>3</v>
      </c>
    </row>
  </sheetData>
  <mergeCells count="4">
    <mergeCell ref="A5:B5"/>
    <mergeCell ref="A1:I1"/>
    <mergeCell ref="A2:I2"/>
    <mergeCell ref="A3:I3"/>
  </mergeCells>
  <pageMargins left="0.7" right="0.7" top="0.75" bottom="0.65277777777777779" header="0.3" footer="0.3"/>
  <pageSetup orientation="landscape" horizontalDpi="2400" verticalDpi="0" r:id="rId1"/>
  <headerFoot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2023 Budget</vt:lpstr>
      <vt:lpstr>Payroll</vt:lpstr>
      <vt:lpstr>Management Summary</vt:lpstr>
      <vt:lpstr>12 Month for Budget PrepSept</vt:lpstr>
      <vt:lpstr>Detail Trial Balance</vt:lpstr>
      <vt:lpstr>'12 Month for Budget PrepSept'!Print_Titles</vt:lpstr>
      <vt:lpstr>'Detail Trial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Szepkouski</dc:creator>
  <cp:lastModifiedBy>Spencer Tuohy</cp:lastModifiedBy>
  <dcterms:created xsi:type="dcterms:W3CDTF">2022-10-06T23:34:25Z</dcterms:created>
  <dcterms:modified xsi:type="dcterms:W3CDTF">2022-11-12T18:33:37Z</dcterms:modified>
</cp:coreProperties>
</file>